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28800" windowHeight="12225"/>
  </bookViews>
  <sheets>
    <sheet name="Sheet1" sheetId="1" r:id="rId1"/>
    <sheet name="Sheet2" sheetId="2" r:id="rId2"/>
  </sheets>
  <definedNames>
    <definedName name="_xlnm._FilterDatabase" localSheetId="0" hidden="1">Sheet1!$A$4:$W$27</definedName>
    <definedName name="_xlnm.Print_Area" localSheetId="0">Sheet1!$A$1:$W$20</definedName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16" i="1"/>
  <c r="I21" i="1"/>
  <c r="J21" i="1"/>
  <c r="K21" i="1"/>
  <c r="L21" i="1"/>
  <c r="M21" i="1"/>
  <c r="N21" i="1"/>
  <c r="O21" i="1"/>
  <c r="P21" i="1"/>
  <c r="Q21" i="1"/>
  <c r="R21" i="1"/>
  <c r="S21" i="1"/>
  <c r="H21" i="1" l="1"/>
  <c r="H6" i="1"/>
  <c r="H7" i="1"/>
  <c r="H8" i="1"/>
  <c r="H9" i="1"/>
  <c r="H10" i="1"/>
  <c r="H5" i="1"/>
  <c r="L11" i="1"/>
  <c r="M11" i="1"/>
  <c r="N11" i="1"/>
  <c r="O11" i="1"/>
  <c r="P11" i="1"/>
  <c r="Q11" i="1"/>
  <c r="R11" i="1"/>
  <c r="S11" i="1"/>
  <c r="T11" i="1"/>
  <c r="U11" i="1"/>
  <c r="V11" i="1"/>
  <c r="W11" i="1"/>
  <c r="K11" i="1"/>
  <c r="H11" i="1" l="1"/>
  <c r="J25" i="2"/>
  <c r="J27" i="2"/>
  <c r="J29" i="2"/>
  <c r="J31" i="2"/>
  <c r="J33" i="2"/>
  <c r="J6" i="2"/>
  <c r="J8" i="2"/>
  <c r="J10" i="2"/>
  <c r="J12" i="2"/>
  <c r="J14" i="2"/>
  <c r="J16" i="2"/>
  <c r="J18" i="2"/>
  <c r="I35" i="2" l="1"/>
  <c r="J34" i="2" s="1"/>
  <c r="I31" i="2"/>
  <c r="J30" i="2" s="1"/>
  <c r="I12" i="2"/>
  <c r="J11" i="2" s="1"/>
  <c r="I14" i="2"/>
  <c r="J13" i="2" s="1"/>
  <c r="I27" i="2"/>
  <c r="J26" i="2" s="1"/>
  <c r="I29" i="2"/>
  <c r="J28" i="2" s="1"/>
  <c r="I33" i="2"/>
  <c r="J32" i="2" s="1"/>
  <c r="I25" i="2"/>
  <c r="J24" i="2" s="1"/>
  <c r="I8" i="2"/>
  <c r="J7" i="2" s="1"/>
  <c r="I10" i="2"/>
  <c r="J9" i="2" s="1"/>
  <c r="I16" i="2"/>
  <c r="J15" i="2" s="1"/>
  <c r="I18" i="2"/>
  <c r="J17" i="2" s="1"/>
  <c r="I20" i="2"/>
  <c r="J19" i="2" s="1"/>
  <c r="I6" i="2"/>
  <c r="J5" i="2" s="1"/>
  <c r="H36" i="2"/>
  <c r="H21" i="2"/>
  <c r="K36" i="2"/>
  <c r="K26" i="2"/>
  <c r="K28" i="2"/>
  <c r="K30" i="2"/>
  <c r="K32" i="2"/>
  <c r="K34" i="2"/>
  <c r="K24" i="2"/>
  <c r="K9" i="2"/>
  <c r="K7" i="2"/>
  <c r="K11" i="2"/>
  <c r="K12" i="2"/>
  <c r="K13" i="2"/>
  <c r="K14" i="2"/>
  <c r="K15" i="2"/>
  <c r="K17" i="2"/>
  <c r="K19" i="2"/>
  <c r="K5" i="2"/>
  <c r="I36" i="2" l="1"/>
  <c r="I21" i="2"/>
  <c r="W21" i="2"/>
</calcChain>
</file>

<file path=xl/sharedStrings.xml><?xml version="1.0" encoding="utf-8"?>
<sst xmlns="http://schemas.openxmlformats.org/spreadsheetml/2006/main" count="162" uniqueCount="54">
  <si>
    <t>Color</t>
  </si>
  <si>
    <t>6H</t>
  </si>
  <si>
    <t>7H</t>
  </si>
  <si>
    <t>8H</t>
  </si>
  <si>
    <t>9H</t>
  </si>
  <si>
    <t>10H</t>
  </si>
  <si>
    <t>11H</t>
  </si>
  <si>
    <t>12H</t>
  </si>
  <si>
    <t>Qty</t>
  </si>
  <si>
    <t>Black/White</t>
  </si>
  <si>
    <t>T4001M</t>
  </si>
  <si>
    <t>Red/Yellow</t>
  </si>
  <si>
    <t>T1000M</t>
  </si>
  <si>
    <t>Blue/White/Black</t>
  </si>
  <si>
    <t>T4000W</t>
  </si>
  <si>
    <t>Jewel/Grey</t>
  </si>
  <si>
    <t>T4001W</t>
  </si>
  <si>
    <t>Black/Grape</t>
  </si>
  <si>
    <t>Grey/Pink/Teal</t>
  </si>
  <si>
    <t>T1000W</t>
  </si>
  <si>
    <t>Coral/Burgundy/White</t>
  </si>
  <si>
    <t>Black/Berry/Pink</t>
  </si>
  <si>
    <t>Wholesale</t>
  </si>
  <si>
    <t>Retail</t>
  </si>
  <si>
    <t>T8005M</t>
  </si>
  <si>
    <t>Wht/Blk</t>
  </si>
  <si>
    <t>Wht/Nvy</t>
  </si>
  <si>
    <t>Total Men's</t>
  </si>
  <si>
    <t>Total Women's</t>
  </si>
  <si>
    <t>Style#</t>
  </si>
  <si>
    <t>Style #</t>
  </si>
  <si>
    <t>Style Name</t>
  </si>
  <si>
    <t>T-Lazer</t>
  </si>
  <si>
    <t>T-Pump</t>
  </si>
  <si>
    <t>Road Hugger</t>
  </si>
  <si>
    <t>T-Legacy</t>
  </si>
  <si>
    <t>T-Laser</t>
  </si>
  <si>
    <t>M00006</t>
  </si>
  <si>
    <t>Montecito Bay</t>
  </si>
  <si>
    <t>Turner</t>
  </si>
  <si>
    <t>Brand</t>
  </si>
  <si>
    <t>Crossport</t>
  </si>
  <si>
    <t>Blk/Org</t>
  </si>
  <si>
    <t>Grey/Blk/Red</t>
  </si>
  <si>
    <t>Newport Bay</t>
  </si>
  <si>
    <t>M00005</t>
  </si>
  <si>
    <t>Blk/Blu/Lime</t>
  </si>
  <si>
    <t>MENS</t>
  </si>
  <si>
    <t>WOMENS</t>
  </si>
  <si>
    <t>BEALLS OUTLET ORDER</t>
  </si>
  <si>
    <t>TERMS NET 60 OR 90</t>
  </si>
  <si>
    <t>Sold</t>
  </si>
  <si>
    <t>Whats Left</t>
  </si>
  <si>
    <t>UPDATED 4-17-19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</si>
</sst>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</cellStyleXfs>
  <cellXfs count="11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horizontal="right" vertical="center"/>
    </xf>
    <xf numFmtId="165" fontId="0" fillId="0" borderId="0" xfId="0" applyNumberFormat="1" applyAlignment="1">
      <alignment vertical="center"/>
    </xf>
    <xf numFmtId="0" fontId="3" fillId="0" borderId="0" xfId="0" applyFont="1"/>
    <xf numFmtId="164" fontId="0" fillId="0" borderId="0" xfId="2" applyFont="1"/>
    <xf numFmtId="164" fontId="3" fillId="0" borderId="0" xfId="2" applyFont="1"/>
    <xf numFmtId="164" fontId="0" fillId="0" borderId="0" xfId="2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2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3" fillId="0" borderId="0" xfId="2" applyFont="1" applyAlignment="1">
      <alignment vertical="center"/>
    </xf>
    <xf numFmtId="166" fontId="0" fillId="0" borderId="0" xfId="1" applyNumberFormat="1" applyFont="1" applyAlignment="1">
      <alignment horizontal="right"/>
    </xf>
    <xf numFmtId="166" fontId="0" fillId="0" borderId="0" xfId="1" applyNumberFormat="1" applyFont="1" applyAlignment="1">
      <alignment horizontal="left"/>
    </xf>
    <xf numFmtId="166" fontId="0" fillId="0" borderId="1" xfId="1" applyNumberFormat="1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0" fontId="4" fillId="0" borderId="1" xfId="3" applyBorder="1" applyAlignment="1">
      <alignment horizontal="center" vertical="center"/>
    </xf>
    <xf numFmtId="166" fontId="3" fillId="0" borderId="1" xfId="1" applyNumberFormat="1" applyFont="1" applyBorder="1" applyAlignment="1">
      <alignment horizontal="right" vertical="center"/>
    </xf>
    <xf numFmtId="166" fontId="3" fillId="0" borderId="1" xfId="1" applyNumberFormat="1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left" vertical="center"/>
    </xf>
    <xf numFmtId="166" fontId="0" fillId="0" borderId="0" xfId="1" applyNumberFormat="1" applyFont="1" applyAlignment="1">
      <alignment horizontal="right" vertical="center"/>
    </xf>
    <xf numFmtId="166" fontId="0" fillId="0" borderId="0" xfId="1" applyNumberFormat="1" applyFont="1" applyAlignment="1">
      <alignment horizontal="left" vertical="center"/>
    </xf>
    <xf numFmtId="166" fontId="3" fillId="0" borderId="0" xfId="1" applyNumberFormat="1" applyFont="1" applyAlignment="1">
      <alignment horizontal="right" vertical="center"/>
    </xf>
    <xf numFmtId="166" fontId="3" fillId="0" borderId="0" xfId="1" applyNumberFormat="1" applyFont="1" applyAlignment="1">
      <alignment horizontal="left" vertical="center"/>
    </xf>
    <xf numFmtId="166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vertical="center"/>
    </xf>
    <xf numFmtId="164" fontId="5" fillId="2" borderId="1" xfId="2" applyFont="1" applyFill="1" applyBorder="1" applyAlignment="1">
      <alignment vertical="center"/>
    </xf>
    <xf numFmtId="166" fontId="5" fillId="2" borderId="1" xfId="1" applyNumberFormat="1" applyFont="1" applyFill="1" applyBorder="1" applyAlignment="1">
      <alignment horizontal="right" vertical="center"/>
    </xf>
    <xf numFmtId="166" fontId="5" fillId="2" borderId="1" xfId="1" applyNumberFormat="1" applyFont="1" applyFill="1" applyBorder="1" applyAlignment="1">
      <alignment horizontal="center" vertical="center"/>
    </xf>
    <xf numFmtId="164" fontId="5" fillId="3" borderId="1" xfId="2" applyFont="1" applyFill="1" applyBorder="1"/>
    <xf numFmtId="166" fontId="5" fillId="3" borderId="1" xfId="1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166" fontId="5" fillId="3" borderId="1" xfId="1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164" fontId="3" fillId="3" borderId="1" xfId="2" applyFont="1" applyFill="1" applyBorder="1" applyAlignment="1">
      <alignment vertical="center"/>
    </xf>
    <xf numFmtId="166" fontId="3" fillId="3" borderId="1" xfId="1" applyNumberFormat="1" applyFont="1" applyFill="1" applyBorder="1" applyAlignment="1">
      <alignment horizontal="right" vertical="center"/>
    </xf>
    <xf numFmtId="166" fontId="3" fillId="3" borderId="1" xfId="1" applyNumberFormat="1" applyFont="1" applyFill="1" applyBorder="1" applyAlignment="1">
      <alignment horizontal="left" vertical="center"/>
    </xf>
    <xf numFmtId="166" fontId="3" fillId="3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2" borderId="1" xfId="2" applyFont="1" applyFill="1" applyBorder="1" applyAlignment="1">
      <alignment vertical="center"/>
    </xf>
    <xf numFmtId="166" fontId="3" fillId="2" borderId="1" xfId="1" applyNumberFormat="1" applyFont="1" applyFill="1" applyBorder="1" applyAlignment="1">
      <alignment horizontal="right" vertical="center"/>
    </xf>
    <xf numFmtId="166" fontId="3" fillId="2" borderId="1" xfId="1" applyNumberFormat="1" applyFont="1" applyFill="1" applyBorder="1" applyAlignment="1">
      <alignment horizontal="left" vertical="center"/>
    </xf>
    <xf numFmtId="166" fontId="5" fillId="3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164" fontId="0" fillId="5" borderId="1" xfId="2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166" fontId="4" fillId="5" borderId="1" xfId="1" applyNumberFormat="1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166" fontId="0" fillId="5" borderId="1" xfId="1" applyNumberFormat="1" applyFont="1" applyFill="1" applyBorder="1" applyAlignment="1">
      <alignment horizontal="center" vertical="center"/>
    </xf>
    <xf numFmtId="166" fontId="4" fillId="5" borderId="1" xfId="1" applyNumberFormat="1" applyFont="1" applyFill="1" applyBorder="1" applyAlignment="1">
      <alignment horizontal="center" vertical="center"/>
    </xf>
    <xf numFmtId="166" fontId="3" fillId="0" borderId="2" xfId="1" applyNumberFormat="1" applyFont="1" applyBorder="1" applyAlignment="1">
      <alignment horizontal="center" vertical="center"/>
    </xf>
    <xf numFmtId="166" fontId="3" fillId="5" borderId="2" xfId="1" applyNumberFormat="1" applyFont="1" applyFill="1" applyBorder="1" applyAlignment="1">
      <alignment horizontal="center" vertical="center"/>
    </xf>
    <xf numFmtId="166" fontId="3" fillId="3" borderId="2" xfId="1" applyNumberFormat="1" applyFont="1" applyFill="1" applyBorder="1" applyAlignment="1">
      <alignment horizontal="right" vertical="center"/>
    </xf>
    <xf numFmtId="166" fontId="3" fillId="0" borderId="2" xfId="1" applyNumberFormat="1" applyFont="1" applyBorder="1" applyAlignment="1">
      <alignment horizontal="right" vertical="center"/>
    </xf>
    <xf numFmtId="166" fontId="3" fillId="5" borderId="2" xfId="1" applyNumberFormat="1" applyFont="1" applyFill="1" applyBorder="1" applyAlignment="1">
      <alignment horizontal="right" vertical="center"/>
    </xf>
    <xf numFmtId="166" fontId="3" fillId="2" borderId="2" xfId="1" applyNumberFormat="1" applyFont="1" applyFill="1" applyBorder="1" applyAlignment="1">
      <alignment horizontal="right" vertical="center"/>
    </xf>
    <xf numFmtId="166" fontId="5" fillId="3" borderId="3" xfId="1" applyNumberFormat="1" applyFont="1" applyFill="1" applyBorder="1" applyAlignment="1">
      <alignment horizontal="left"/>
    </xf>
    <xf numFmtId="166" fontId="3" fillId="0" borderId="3" xfId="1" applyNumberFormat="1" applyFont="1" applyBorder="1" applyAlignment="1">
      <alignment horizontal="center" vertical="center"/>
    </xf>
    <xf numFmtId="166" fontId="3" fillId="3" borderId="3" xfId="1" applyNumberFormat="1" applyFont="1" applyFill="1" applyBorder="1" applyAlignment="1">
      <alignment horizontal="right" vertical="center"/>
    </xf>
    <xf numFmtId="166" fontId="5" fillId="2" borderId="3" xfId="1" applyNumberFormat="1" applyFont="1" applyFill="1" applyBorder="1" applyAlignment="1">
      <alignment horizontal="right" vertical="center"/>
    </xf>
    <xf numFmtId="166" fontId="3" fillId="0" borderId="3" xfId="1" applyNumberFormat="1" applyFont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166" fontId="3" fillId="4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center"/>
    </xf>
    <xf numFmtId="166" fontId="5" fillId="3" borderId="2" xfId="1" applyNumberFormat="1" applyFont="1" applyFill="1" applyBorder="1" applyAlignment="1">
      <alignment horizontal="center"/>
    </xf>
    <xf numFmtId="166" fontId="5" fillId="2" borderId="2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3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164" fontId="3" fillId="3" borderId="0" xfId="2" applyFont="1" applyFill="1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166" fontId="3" fillId="3" borderId="0" xfId="1" applyNumberFormat="1" applyFont="1" applyFill="1" applyAlignment="1">
      <alignment horizontal="right" vertical="center"/>
    </xf>
    <xf numFmtId="166" fontId="3" fillId="3" borderId="0" xfId="1" applyNumberFormat="1" applyFont="1" applyFill="1" applyAlignment="1">
      <alignment horizontal="left" vertical="center"/>
    </xf>
    <xf numFmtId="166" fontId="3" fillId="3" borderId="0" xfId="1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6" fontId="4" fillId="3" borderId="1" xfId="1" applyNumberFormat="1" applyFont="1" applyFill="1" applyBorder="1" applyAlignment="1">
      <alignment horizontal="center" vertical="center"/>
    </xf>
    <xf numFmtId="164" fontId="11" fillId="0" borderId="0" xfId="2" applyFont="1" applyAlignment="1">
      <alignment horizontal="center"/>
    </xf>
    <xf numFmtId="164" fontId="0" fillId="0" borderId="0" xfId="2" applyFont="1" applyAlignment="1">
      <alignment horizontal="center"/>
    </xf>
    <xf numFmtId="164" fontId="0" fillId="0" borderId="4" xfId="2" applyFont="1" applyBorder="1" applyAlignment="1">
      <alignment horizontal="center"/>
    </xf>
  </cellXfs>
  <cellStyles count="4">
    <cellStyle name="Comma" xfId="1" builtinId="3"/>
    <cellStyle name="Currency" xfId="2" builtinId="4"/>
    <cellStyle name="Excel Built-in Normal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28575</xdr:rowOff>
    </xdr:from>
    <xdr:to>
      <xdr:col>0</xdr:col>
      <xdr:colOff>1666875</xdr:colOff>
      <xdr:row>18</xdr:row>
      <xdr:rowOff>8572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2430125"/>
          <a:ext cx="1666875" cy="1051560"/>
        </a:xfrm>
        <a:prstGeom prst="rect">
          <a:avLst/>
        </a:prstGeom>
      </xdr:spPr>
    </xdr:pic>
    <xdr:clientData/>
  </xdr:twoCellAnchor>
  <xdr:twoCellAnchor editAs="oneCell">
    <xdr:from>
      <xdr:col>0</xdr:col>
      <xdr:colOff>2</xdr:colOff>
      <xdr:row>16</xdr:row>
      <xdr:rowOff>19049</xdr:rowOff>
    </xdr:from>
    <xdr:to>
      <xdr:col>0</xdr:col>
      <xdr:colOff>1619250</xdr:colOff>
      <xdr:row>16</xdr:row>
      <xdr:rowOff>1030928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" y="12392024"/>
          <a:ext cx="1619248" cy="1011879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18</xdr:row>
      <xdr:rowOff>57150</xdr:rowOff>
    </xdr:from>
    <xdr:to>
      <xdr:col>0</xdr:col>
      <xdr:colOff>1609725</xdr:colOff>
      <xdr:row>18</xdr:row>
      <xdr:rowOff>1057124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6" y="14582775"/>
          <a:ext cx="1600199" cy="9999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19049</xdr:rowOff>
    </xdr:from>
    <xdr:to>
      <xdr:col>0</xdr:col>
      <xdr:colOff>1630640</xdr:colOff>
      <xdr:row>19</xdr:row>
      <xdr:rowOff>1047750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5649574"/>
          <a:ext cx="1630640" cy="1028701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6</xdr:row>
      <xdr:rowOff>83380</xdr:rowOff>
    </xdr:from>
    <xdr:to>
      <xdr:col>0</xdr:col>
      <xdr:colOff>1733195</xdr:colOff>
      <xdr:row>6</xdr:row>
      <xdr:rowOff>1036320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C42ECE62-B36A-4C18-B46A-21B561749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" y="3032320"/>
          <a:ext cx="1702715" cy="95294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7</xdr:row>
      <xdr:rowOff>76200</xdr:rowOff>
    </xdr:from>
    <xdr:to>
      <xdr:col>0</xdr:col>
      <xdr:colOff>1696790</xdr:colOff>
      <xdr:row>7</xdr:row>
      <xdr:rowOff>990599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EDF1ADA2-BC80-4431-8993-E04A8E84F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6296025"/>
          <a:ext cx="1658690" cy="91439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8</xdr:row>
      <xdr:rowOff>38100</xdr:rowOff>
    </xdr:from>
    <xdr:to>
      <xdr:col>0</xdr:col>
      <xdr:colOff>1640421</xdr:colOff>
      <xdr:row>9</xdr:row>
      <xdr:rowOff>0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2BEBC6A4-50D1-4177-B1D5-3F03EF9D8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7334250"/>
          <a:ext cx="1526121" cy="10382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9</xdr:row>
      <xdr:rowOff>95250</xdr:rowOff>
    </xdr:from>
    <xdr:to>
      <xdr:col>1</xdr:col>
      <xdr:colOff>1258</xdr:colOff>
      <xdr:row>9</xdr:row>
      <xdr:rowOff>1000125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A0337DB2-C813-4293-AD4C-1DBAF6EFC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" y="6600825"/>
          <a:ext cx="1730046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4</xdr:row>
      <xdr:rowOff>66675</xdr:rowOff>
    </xdr:from>
    <xdr:to>
      <xdr:col>0</xdr:col>
      <xdr:colOff>1687959</xdr:colOff>
      <xdr:row>4</xdr:row>
      <xdr:rowOff>1000124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CED0710D-63CA-4754-ACF5-15F2A6EC8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" y="838200"/>
          <a:ext cx="1606997" cy="93344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5</xdr:row>
      <xdr:rowOff>57150</xdr:rowOff>
    </xdr:from>
    <xdr:to>
      <xdr:col>0</xdr:col>
      <xdr:colOff>1695451</xdr:colOff>
      <xdr:row>5</xdr:row>
      <xdr:rowOff>991711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15176AC1-2831-424C-A35A-9515E3073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1" y="1905000"/>
          <a:ext cx="1657350" cy="934561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38100</xdr:rowOff>
    </xdr:from>
    <xdr:to>
      <xdr:col>2</xdr:col>
      <xdr:colOff>38100</xdr:colOff>
      <xdr:row>2</xdr:row>
      <xdr:rowOff>150779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00AA1C80-D542-40B8-8783-32137E0FA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90700" y="38100"/>
          <a:ext cx="1085850" cy="488917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0</xdr:row>
      <xdr:rowOff>38100</xdr:rowOff>
    </xdr:from>
    <xdr:to>
      <xdr:col>0</xdr:col>
      <xdr:colOff>1428620</xdr:colOff>
      <xdr:row>2</xdr:row>
      <xdr:rowOff>219005</xdr:rowOff>
    </xdr:to>
    <xdr:pic>
      <xdr:nvPicPr>
        <xdr:cNvPr id="38" name="Picture 37">
          <a:extLst>
            <a:ext uri="{FF2B5EF4-FFF2-40B4-BE49-F238E27FC236}">
              <a16:creationId xmlns="" xmlns:a16="http://schemas.microsoft.com/office/drawing/2014/main" id="{E3658CFC-43BB-40FC-9302-4A6C35C3B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90525" y="38100"/>
          <a:ext cx="1038095" cy="5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15</xdr:row>
      <xdr:rowOff>28576</xdr:rowOff>
    </xdr:from>
    <xdr:to>
      <xdr:col>0</xdr:col>
      <xdr:colOff>1704975</xdr:colOff>
      <xdr:row>15</xdr:row>
      <xdr:rowOff>1046654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E1D7FF8-EDFE-4E29-A32B-B6FF3F96B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" y="10277476"/>
          <a:ext cx="1704974" cy="1018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21"/>
  <sheetViews>
    <sheetView showGridLines="0" tabSelected="1" zoomScaleNormal="100" workbookViewId="0">
      <selection activeCell="G5" sqref="G5"/>
    </sheetView>
  </sheetViews>
  <sheetFormatPr defaultColWidth="9.140625" defaultRowHeight="51.75" customHeight="1" x14ac:dyDescent="0.25"/>
  <cols>
    <col min="1" max="1" width="26.140625" style="1" customWidth="1"/>
    <col min="2" max="2" width="16.42578125" style="67" customWidth="1"/>
    <col min="3" max="3" width="7.85546875" style="8" customWidth="1"/>
    <col min="4" max="4" width="10.28515625" style="8" customWidth="1"/>
    <col min="5" max="5" width="8.28515625" style="1" customWidth="1"/>
    <col min="6" max="6" width="13.7109375" style="67" customWidth="1"/>
    <col min="7" max="7" width="13.5703125" style="59" customWidth="1"/>
    <col min="8" max="8" width="10.5703125" style="25" customWidth="1"/>
    <col min="9" max="9" width="5.42578125" style="26" bestFit="1" customWidth="1"/>
    <col min="10" max="13" width="5.28515625" style="26" customWidth="1"/>
    <col min="14" max="14" width="7.5703125" style="26" customWidth="1"/>
    <col min="15" max="16" width="5.28515625" style="26" customWidth="1"/>
    <col min="17" max="17" width="7.28515625" style="26" customWidth="1"/>
    <col min="18" max="19" width="5.28515625" style="26" customWidth="1"/>
    <col min="20" max="22" width="5.28515625" style="11" customWidth="1"/>
    <col min="23" max="23" width="5.28515625" style="3" customWidth="1"/>
    <col min="24" max="16384" width="9.140625" style="1"/>
  </cols>
  <sheetData>
    <row r="1" spans="1:23" customFormat="1" ht="15" x14ac:dyDescent="0.25">
      <c r="B1" s="60"/>
      <c r="C1" s="108" t="s">
        <v>53</v>
      </c>
      <c r="D1" s="109"/>
      <c r="E1" s="109"/>
      <c r="F1" s="109"/>
      <c r="G1" s="109"/>
      <c r="H1" s="109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9"/>
      <c r="U1" s="9"/>
      <c r="V1" s="9"/>
      <c r="W1" s="10"/>
    </row>
    <row r="2" spans="1:23" customFormat="1" ht="15" x14ac:dyDescent="0.25">
      <c r="A2" s="5"/>
      <c r="B2" s="69"/>
      <c r="C2" s="109"/>
      <c r="D2" s="109"/>
      <c r="E2" s="109"/>
      <c r="F2" s="109"/>
      <c r="G2" s="109"/>
      <c r="H2" s="109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9"/>
      <c r="U2" s="9"/>
      <c r="V2" s="9"/>
      <c r="W2" s="10"/>
    </row>
    <row r="3" spans="1:23" customFormat="1" ht="18.75" customHeight="1" x14ac:dyDescent="0.25">
      <c r="B3" s="60"/>
      <c r="C3" s="110"/>
      <c r="D3" s="110"/>
      <c r="E3" s="110"/>
      <c r="F3" s="110"/>
      <c r="G3" s="110"/>
      <c r="H3" s="110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9"/>
      <c r="U3" s="9"/>
      <c r="V3" s="9"/>
      <c r="W3" s="10"/>
    </row>
    <row r="4" spans="1:23" s="2" customFormat="1" ht="15.75" x14ac:dyDescent="0.25">
      <c r="A4" s="68" t="s">
        <v>47</v>
      </c>
      <c r="B4" s="70" t="s">
        <v>40</v>
      </c>
      <c r="C4" s="36" t="s">
        <v>23</v>
      </c>
      <c r="D4" s="36" t="s">
        <v>22</v>
      </c>
      <c r="E4" s="40" t="s">
        <v>29</v>
      </c>
      <c r="F4" s="61" t="s">
        <v>31</v>
      </c>
      <c r="G4" s="53" t="s">
        <v>0</v>
      </c>
      <c r="H4" s="37" t="s">
        <v>8</v>
      </c>
      <c r="I4" s="39"/>
      <c r="J4" s="39"/>
      <c r="K4" s="50">
        <v>7</v>
      </c>
      <c r="L4" s="39" t="s">
        <v>2</v>
      </c>
      <c r="M4" s="39">
        <v>8</v>
      </c>
      <c r="N4" s="39" t="s">
        <v>3</v>
      </c>
      <c r="O4" s="39">
        <v>9</v>
      </c>
      <c r="P4" s="39" t="s">
        <v>4</v>
      </c>
      <c r="Q4" s="39">
        <v>10</v>
      </c>
      <c r="R4" s="39" t="s">
        <v>5</v>
      </c>
      <c r="S4" s="39">
        <v>11</v>
      </c>
      <c r="T4" s="40" t="s">
        <v>6</v>
      </c>
      <c r="U4" s="40">
        <v>12</v>
      </c>
      <c r="V4" s="40" t="s">
        <v>7</v>
      </c>
      <c r="W4" s="40">
        <v>13</v>
      </c>
    </row>
    <row r="5" spans="1:23" ht="84.75" customHeight="1" x14ac:dyDescent="0.25">
      <c r="A5" s="13"/>
      <c r="B5" s="62" t="s">
        <v>39</v>
      </c>
      <c r="C5" s="14">
        <v>79.989999999999995</v>
      </c>
      <c r="D5" s="14">
        <v>35</v>
      </c>
      <c r="E5" s="13" t="s">
        <v>10</v>
      </c>
      <c r="F5" s="62" t="s">
        <v>32</v>
      </c>
      <c r="G5" s="54" t="s">
        <v>11</v>
      </c>
      <c r="H5" s="23">
        <f>SUM(I5:W5)</f>
        <v>383</v>
      </c>
      <c r="I5" s="20"/>
      <c r="J5" s="20"/>
      <c r="K5" s="20">
        <v>0</v>
      </c>
      <c r="L5" s="20">
        <v>0</v>
      </c>
      <c r="M5" s="20">
        <v>15</v>
      </c>
      <c r="N5" s="20">
        <v>12</v>
      </c>
      <c r="O5" s="20">
        <v>43</v>
      </c>
      <c r="P5" s="20">
        <v>45</v>
      </c>
      <c r="Q5" s="20">
        <v>30</v>
      </c>
      <c r="R5" s="20">
        <v>85</v>
      </c>
      <c r="S5" s="20">
        <v>76</v>
      </c>
      <c r="T5" s="21">
        <v>77</v>
      </c>
      <c r="U5" s="20">
        <v>0</v>
      </c>
      <c r="V5" s="20">
        <v>0</v>
      </c>
      <c r="W5" s="20">
        <v>0</v>
      </c>
    </row>
    <row r="6" spans="1:23" ht="84.75" customHeight="1" x14ac:dyDescent="0.25">
      <c r="A6" s="13"/>
      <c r="B6" s="62" t="s">
        <v>39</v>
      </c>
      <c r="C6" s="14">
        <v>79.989999999999995</v>
      </c>
      <c r="D6" s="14">
        <v>35</v>
      </c>
      <c r="E6" s="13" t="s">
        <v>12</v>
      </c>
      <c r="F6" s="62" t="s">
        <v>33</v>
      </c>
      <c r="G6" s="54" t="s">
        <v>13</v>
      </c>
      <c r="H6" s="23">
        <f t="shared" ref="H6:H10" si="0">SUM(I6:W6)</f>
        <v>1605</v>
      </c>
      <c r="I6" s="20"/>
      <c r="J6" s="20"/>
      <c r="K6" s="20">
        <v>24</v>
      </c>
      <c r="L6" s="20">
        <v>24</v>
      </c>
      <c r="M6" s="20">
        <v>84</v>
      </c>
      <c r="N6" s="20">
        <v>132</v>
      </c>
      <c r="O6" s="20">
        <v>176</v>
      </c>
      <c r="P6" s="20">
        <v>262</v>
      </c>
      <c r="Q6" s="20">
        <v>276</v>
      </c>
      <c r="R6" s="20">
        <v>302</v>
      </c>
      <c r="S6" s="20">
        <v>193</v>
      </c>
      <c r="T6" s="21">
        <v>108</v>
      </c>
      <c r="U6" s="21">
        <v>12</v>
      </c>
      <c r="V6" s="20">
        <v>0</v>
      </c>
      <c r="W6" s="21">
        <v>12</v>
      </c>
    </row>
    <row r="7" spans="1:23" ht="84.75" customHeight="1" x14ac:dyDescent="0.25">
      <c r="A7" s="15"/>
      <c r="B7" s="62" t="s">
        <v>41</v>
      </c>
      <c r="C7" s="14">
        <v>69</v>
      </c>
      <c r="D7" s="14">
        <v>33</v>
      </c>
      <c r="E7" s="13" t="s">
        <v>37</v>
      </c>
      <c r="F7" s="62" t="s">
        <v>38</v>
      </c>
      <c r="G7" s="54" t="s">
        <v>42</v>
      </c>
      <c r="H7" s="23">
        <f t="shared" si="0"/>
        <v>161</v>
      </c>
      <c r="I7" s="20"/>
      <c r="J7" s="20"/>
      <c r="K7" s="20">
        <v>0</v>
      </c>
      <c r="L7" s="20">
        <v>36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125</v>
      </c>
    </row>
    <row r="8" spans="1:23" ht="84.75" customHeight="1" x14ac:dyDescent="0.25">
      <c r="A8" s="15"/>
      <c r="B8" s="62" t="s">
        <v>41</v>
      </c>
      <c r="C8" s="14">
        <v>69</v>
      </c>
      <c r="D8" s="14">
        <v>33</v>
      </c>
      <c r="E8" s="13" t="s">
        <v>37</v>
      </c>
      <c r="F8" s="62" t="s">
        <v>38</v>
      </c>
      <c r="G8" s="54" t="s">
        <v>43</v>
      </c>
      <c r="H8" s="23">
        <f t="shared" si="0"/>
        <v>847</v>
      </c>
      <c r="I8" s="20"/>
      <c r="J8" s="20"/>
      <c r="K8" s="20">
        <v>0</v>
      </c>
      <c r="L8" s="20">
        <v>60</v>
      </c>
      <c r="M8" s="20">
        <v>0</v>
      </c>
      <c r="N8" s="20">
        <v>125</v>
      </c>
      <c r="O8" s="20">
        <v>73</v>
      </c>
      <c r="P8" s="20">
        <v>145</v>
      </c>
      <c r="Q8" s="20">
        <v>48</v>
      </c>
      <c r="R8" s="20">
        <v>72</v>
      </c>
      <c r="S8" s="20">
        <v>84</v>
      </c>
      <c r="T8" s="20">
        <v>0</v>
      </c>
      <c r="U8" s="20">
        <v>108</v>
      </c>
      <c r="V8" s="20">
        <v>0</v>
      </c>
      <c r="W8" s="20">
        <v>132</v>
      </c>
    </row>
    <row r="9" spans="1:23" ht="84.75" customHeight="1" x14ac:dyDescent="0.25">
      <c r="A9" s="15"/>
      <c r="B9" s="62" t="s">
        <v>41</v>
      </c>
      <c r="C9" s="14">
        <v>69</v>
      </c>
      <c r="D9" s="14">
        <v>33</v>
      </c>
      <c r="E9" s="13" t="s">
        <v>45</v>
      </c>
      <c r="F9" s="62" t="s">
        <v>44</v>
      </c>
      <c r="G9" s="54" t="s">
        <v>43</v>
      </c>
      <c r="H9" s="23">
        <f t="shared" si="0"/>
        <v>264</v>
      </c>
      <c r="I9" s="20"/>
      <c r="J9" s="20"/>
      <c r="K9" s="20">
        <v>0</v>
      </c>
      <c r="L9" s="20">
        <v>36</v>
      </c>
      <c r="M9" s="20">
        <v>0</v>
      </c>
      <c r="N9" s="20">
        <v>84</v>
      </c>
      <c r="O9" s="20">
        <v>0</v>
      </c>
      <c r="P9" s="20">
        <v>36</v>
      </c>
      <c r="Q9" s="20">
        <v>0</v>
      </c>
      <c r="R9" s="20">
        <v>60</v>
      </c>
      <c r="S9" s="20">
        <v>0</v>
      </c>
      <c r="T9" s="20">
        <v>0</v>
      </c>
      <c r="U9" s="20">
        <v>0</v>
      </c>
      <c r="V9" s="20">
        <v>0</v>
      </c>
      <c r="W9" s="20">
        <v>48</v>
      </c>
    </row>
    <row r="10" spans="1:23" ht="84.75" customHeight="1" x14ac:dyDescent="0.25">
      <c r="A10" s="15"/>
      <c r="B10" s="62" t="s">
        <v>41</v>
      </c>
      <c r="C10" s="14">
        <v>69</v>
      </c>
      <c r="D10" s="14">
        <v>33</v>
      </c>
      <c r="E10" s="13" t="s">
        <v>45</v>
      </c>
      <c r="F10" s="62" t="s">
        <v>44</v>
      </c>
      <c r="G10" s="54" t="s">
        <v>46</v>
      </c>
      <c r="H10" s="23">
        <f t="shared" si="0"/>
        <v>551</v>
      </c>
      <c r="I10" s="20"/>
      <c r="J10" s="20"/>
      <c r="K10" s="20">
        <v>0</v>
      </c>
      <c r="L10" s="20">
        <v>48</v>
      </c>
      <c r="M10" s="20">
        <v>12</v>
      </c>
      <c r="N10" s="20">
        <v>12</v>
      </c>
      <c r="O10" s="20">
        <v>2</v>
      </c>
      <c r="P10" s="20">
        <v>0</v>
      </c>
      <c r="Q10" s="20">
        <v>71</v>
      </c>
      <c r="R10" s="20">
        <v>192</v>
      </c>
      <c r="S10" s="20">
        <v>0</v>
      </c>
      <c r="T10" s="20">
        <v>0</v>
      </c>
      <c r="U10" s="20">
        <v>202</v>
      </c>
      <c r="V10" s="20">
        <v>0</v>
      </c>
      <c r="W10" s="20">
        <v>12</v>
      </c>
    </row>
    <row r="11" spans="1:23" s="12" customFormat="1" ht="15" x14ac:dyDescent="0.25">
      <c r="A11" s="41" t="s">
        <v>27</v>
      </c>
      <c r="B11" s="63"/>
      <c r="C11" s="42"/>
      <c r="D11" s="42"/>
      <c r="E11" s="41"/>
      <c r="F11" s="63"/>
      <c r="G11" s="55"/>
      <c r="H11" s="43">
        <f>SUM(H5:H10)</f>
        <v>3811</v>
      </c>
      <c r="I11" s="44"/>
      <c r="J11" s="44"/>
      <c r="K11" s="107">
        <f>SUM(K5:K10)</f>
        <v>24</v>
      </c>
      <c r="L11" s="107">
        <f t="shared" ref="L11:W11" si="1">SUM(L5:L10)</f>
        <v>204</v>
      </c>
      <c r="M11" s="107">
        <f t="shared" si="1"/>
        <v>111</v>
      </c>
      <c r="N11" s="107">
        <f t="shared" si="1"/>
        <v>365</v>
      </c>
      <c r="O11" s="107">
        <f t="shared" si="1"/>
        <v>294</v>
      </c>
      <c r="P11" s="107">
        <f t="shared" si="1"/>
        <v>488</v>
      </c>
      <c r="Q11" s="107">
        <f t="shared" si="1"/>
        <v>425</v>
      </c>
      <c r="R11" s="107">
        <f t="shared" si="1"/>
        <v>711</v>
      </c>
      <c r="S11" s="107">
        <f t="shared" si="1"/>
        <v>353</v>
      </c>
      <c r="T11" s="107">
        <f t="shared" si="1"/>
        <v>185</v>
      </c>
      <c r="U11" s="107">
        <f t="shared" si="1"/>
        <v>322</v>
      </c>
      <c r="V11" s="107">
        <f t="shared" si="1"/>
        <v>0</v>
      </c>
      <c r="W11" s="107">
        <f t="shared" si="1"/>
        <v>329</v>
      </c>
    </row>
    <row r="12" spans="1:23" s="12" customFormat="1" ht="15" x14ac:dyDescent="0.25">
      <c r="A12" s="99"/>
      <c r="B12" s="100"/>
      <c r="C12" s="101"/>
      <c r="D12" s="101"/>
      <c r="E12" s="99"/>
      <c r="F12" s="100"/>
      <c r="G12" s="102"/>
      <c r="H12" s="103"/>
      <c r="I12" s="104"/>
      <c r="J12" s="104"/>
      <c r="K12" s="105"/>
      <c r="L12" s="105"/>
      <c r="M12" s="105"/>
      <c r="N12" s="105"/>
      <c r="O12" s="105"/>
      <c r="P12" s="105"/>
      <c r="Q12" s="105"/>
      <c r="R12" s="105"/>
      <c r="S12" s="105"/>
      <c r="T12" s="106"/>
      <c r="U12" s="106"/>
      <c r="V12" s="106"/>
      <c r="W12" s="106"/>
    </row>
    <row r="13" spans="1:23" s="12" customFormat="1" ht="117.75" customHeight="1" x14ac:dyDescent="0.25">
      <c r="B13" s="64"/>
      <c r="C13" s="16"/>
      <c r="D13" s="16"/>
      <c r="F13" s="64"/>
      <c r="G13" s="56"/>
      <c r="H13" s="27"/>
      <c r="I13" s="28"/>
      <c r="J13" s="28"/>
      <c r="K13" s="29"/>
      <c r="L13" s="29"/>
      <c r="M13" s="29"/>
      <c r="N13" s="29"/>
      <c r="O13" s="29"/>
      <c r="P13" s="29"/>
      <c r="Q13" s="29"/>
      <c r="R13" s="29"/>
      <c r="S13" s="29"/>
      <c r="T13" s="30"/>
      <c r="U13" s="30"/>
      <c r="V13" s="30"/>
      <c r="W13" s="30"/>
    </row>
    <row r="14" spans="1:23" s="12" customFormat="1" ht="117.75" customHeight="1" x14ac:dyDescent="0.25">
      <c r="B14" s="64"/>
      <c r="C14" s="16"/>
      <c r="D14" s="16"/>
      <c r="F14" s="64"/>
      <c r="G14" s="56"/>
      <c r="H14" s="27"/>
      <c r="I14" s="28"/>
      <c r="J14" s="28"/>
      <c r="K14" s="29"/>
      <c r="L14" s="29"/>
      <c r="M14" s="29"/>
      <c r="N14" s="29"/>
      <c r="O14" s="29"/>
      <c r="P14" s="29"/>
      <c r="Q14" s="29"/>
      <c r="R14" s="29"/>
      <c r="S14" s="29"/>
      <c r="T14" s="30"/>
      <c r="U14" s="30"/>
      <c r="V14" s="30"/>
      <c r="W14" s="30"/>
    </row>
    <row r="15" spans="1:23" s="12" customFormat="1" ht="14.25" customHeight="1" x14ac:dyDescent="0.2">
      <c r="A15" s="38" t="s">
        <v>48</v>
      </c>
      <c r="B15" s="71"/>
      <c r="C15" s="33" t="s">
        <v>23</v>
      </c>
      <c r="D15" s="33" t="s">
        <v>22</v>
      </c>
      <c r="E15" s="51" t="s">
        <v>30</v>
      </c>
      <c r="F15" s="65" t="s">
        <v>31</v>
      </c>
      <c r="G15" s="57" t="s">
        <v>0</v>
      </c>
      <c r="H15" s="34" t="s">
        <v>8</v>
      </c>
      <c r="I15" s="35">
        <v>6</v>
      </c>
      <c r="J15" s="35" t="s">
        <v>1</v>
      </c>
      <c r="K15" s="35">
        <v>7</v>
      </c>
      <c r="L15" s="35" t="s">
        <v>2</v>
      </c>
      <c r="M15" s="35">
        <v>8</v>
      </c>
      <c r="N15" s="35" t="s">
        <v>3</v>
      </c>
      <c r="O15" s="35">
        <v>9</v>
      </c>
      <c r="P15" s="35" t="s">
        <v>4</v>
      </c>
      <c r="Q15" s="35">
        <v>10</v>
      </c>
      <c r="R15" s="35" t="s">
        <v>5</v>
      </c>
      <c r="S15" s="35">
        <v>11</v>
      </c>
      <c r="T15" s="31"/>
      <c r="U15" s="31"/>
      <c r="V15" s="31"/>
      <c r="W15" s="31"/>
    </row>
    <row r="16" spans="1:23" ht="84.75" customHeight="1" x14ac:dyDescent="0.25">
      <c r="A16" s="13"/>
      <c r="B16" s="62" t="s">
        <v>39</v>
      </c>
      <c r="C16" s="14">
        <v>85</v>
      </c>
      <c r="D16" s="14">
        <v>37.5</v>
      </c>
      <c r="E16" s="13" t="s">
        <v>14</v>
      </c>
      <c r="F16" s="62" t="s">
        <v>35</v>
      </c>
      <c r="G16" s="54" t="s">
        <v>15</v>
      </c>
      <c r="H16" s="22">
        <f>SUM(I16:S16)</f>
        <v>165</v>
      </c>
      <c r="I16" s="20">
        <v>0</v>
      </c>
      <c r="J16" s="20">
        <v>0</v>
      </c>
      <c r="K16" s="20">
        <v>0</v>
      </c>
      <c r="L16" s="20">
        <v>0</v>
      </c>
      <c r="M16" s="20">
        <v>12</v>
      </c>
      <c r="N16" s="20">
        <v>20</v>
      </c>
      <c r="O16" s="20">
        <v>2</v>
      </c>
      <c r="P16" s="20">
        <v>87</v>
      </c>
      <c r="Q16" s="20">
        <v>41</v>
      </c>
      <c r="R16" s="20">
        <v>0</v>
      </c>
      <c r="S16" s="20">
        <v>3</v>
      </c>
    </row>
    <row r="17" spans="1:23" ht="84.75" customHeight="1" x14ac:dyDescent="0.25">
      <c r="A17" s="13"/>
      <c r="B17" s="62" t="s">
        <v>39</v>
      </c>
      <c r="C17" s="14">
        <v>79.989999999999995</v>
      </c>
      <c r="D17" s="14">
        <v>35</v>
      </c>
      <c r="E17" s="13" t="s">
        <v>16</v>
      </c>
      <c r="F17" s="62" t="s">
        <v>36</v>
      </c>
      <c r="G17" s="54" t="s">
        <v>17</v>
      </c>
      <c r="H17" s="22">
        <f t="shared" ref="H17:H20" si="2">SUM(I17:S17)</f>
        <v>871</v>
      </c>
      <c r="I17" s="20">
        <v>36</v>
      </c>
      <c r="J17" s="20">
        <v>24</v>
      </c>
      <c r="K17" s="20">
        <v>56</v>
      </c>
      <c r="L17" s="20">
        <v>47</v>
      </c>
      <c r="M17" s="20">
        <v>117</v>
      </c>
      <c r="N17" s="20">
        <v>130</v>
      </c>
      <c r="O17" s="20">
        <v>154</v>
      </c>
      <c r="P17" s="20">
        <v>167</v>
      </c>
      <c r="Q17" s="20">
        <v>93</v>
      </c>
      <c r="R17" s="20">
        <v>0</v>
      </c>
      <c r="S17" s="20">
        <v>47</v>
      </c>
    </row>
    <row r="18" spans="1:23" ht="84.75" customHeight="1" x14ac:dyDescent="0.25">
      <c r="A18" s="13"/>
      <c r="B18" s="62" t="s">
        <v>39</v>
      </c>
      <c r="C18" s="14">
        <v>79.989999999999995</v>
      </c>
      <c r="D18" s="14">
        <v>35</v>
      </c>
      <c r="E18" s="13" t="s">
        <v>16</v>
      </c>
      <c r="F18" s="62" t="s">
        <v>36</v>
      </c>
      <c r="G18" s="54" t="s">
        <v>18</v>
      </c>
      <c r="H18" s="22">
        <f t="shared" si="2"/>
        <v>1469</v>
      </c>
      <c r="I18" s="20">
        <v>27</v>
      </c>
      <c r="J18" s="20">
        <v>54</v>
      </c>
      <c r="K18" s="20">
        <v>78</v>
      </c>
      <c r="L18" s="20">
        <v>132</v>
      </c>
      <c r="M18" s="20">
        <v>218</v>
      </c>
      <c r="N18" s="20">
        <v>235</v>
      </c>
      <c r="O18" s="20">
        <v>292</v>
      </c>
      <c r="P18" s="20">
        <v>307</v>
      </c>
      <c r="Q18" s="20">
        <v>72</v>
      </c>
      <c r="R18" s="20">
        <v>0</v>
      </c>
      <c r="S18" s="20">
        <v>54</v>
      </c>
    </row>
    <row r="19" spans="1:23" ht="84.75" customHeight="1" x14ac:dyDescent="0.25">
      <c r="A19" s="13"/>
      <c r="B19" s="62" t="s">
        <v>39</v>
      </c>
      <c r="C19" s="14">
        <v>79.989999999999995</v>
      </c>
      <c r="D19" s="14">
        <v>35</v>
      </c>
      <c r="E19" s="13" t="s">
        <v>19</v>
      </c>
      <c r="F19" s="62" t="s">
        <v>33</v>
      </c>
      <c r="G19" s="54" t="s">
        <v>21</v>
      </c>
      <c r="H19" s="22">
        <f t="shared" si="2"/>
        <v>210</v>
      </c>
      <c r="I19" s="20">
        <v>14</v>
      </c>
      <c r="J19" s="20">
        <v>23</v>
      </c>
      <c r="K19" s="20">
        <v>25</v>
      </c>
      <c r="L19" s="20">
        <v>43</v>
      </c>
      <c r="M19" s="20">
        <v>12</v>
      </c>
      <c r="N19" s="20">
        <v>32</v>
      </c>
      <c r="O19" s="20">
        <v>24</v>
      </c>
      <c r="P19" s="20">
        <v>0</v>
      </c>
      <c r="Q19" s="20">
        <v>18</v>
      </c>
      <c r="R19" s="20">
        <v>0</v>
      </c>
      <c r="S19" s="20">
        <v>19</v>
      </c>
    </row>
    <row r="20" spans="1:23" ht="84.75" customHeight="1" x14ac:dyDescent="0.25">
      <c r="A20" s="13"/>
      <c r="B20" s="62" t="s">
        <v>39</v>
      </c>
      <c r="C20" s="14">
        <v>79.989999999999995</v>
      </c>
      <c r="D20" s="14">
        <v>35</v>
      </c>
      <c r="E20" s="13" t="s">
        <v>19</v>
      </c>
      <c r="F20" s="62" t="s">
        <v>33</v>
      </c>
      <c r="G20" s="54" t="s">
        <v>20</v>
      </c>
      <c r="H20" s="22">
        <f t="shared" si="2"/>
        <v>274</v>
      </c>
      <c r="I20" s="20">
        <v>30</v>
      </c>
      <c r="J20" s="20">
        <v>0</v>
      </c>
      <c r="K20" s="20">
        <v>89</v>
      </c>
      <c r="L20" s="20">
        <v>12</v>
      </c>
      <c r="M20" s="20">
        <v>46</v>
      </c>
      <c r="N20" s="20">
        <v>30</v>
      </c>
      <c r="O20" s="20">
        <v>1</v>
      </c>
      <c r="P20" s="20">
        <v>53</v>
      </c>
      <c r="Q20" s="20">
        <v>0</v>
      </c>
      <c r="R20" s="20">
        <v>0</v>
      </c>
      <c r="S20" s="20">
        <v>13</v>
      </c>
    </row>
    <row r="21" spans="1:23" ht="18.75" customHeight="1" x14ac:dyDescent="0.25">
      <c r="A21" s="32" t="s">
        <v>28</v>
      </c>
      <c r="B21" s="66"/>
      <c r="C21" s="47"/>
      <c r="D21" s="47"/>
      <c r="E21" s="32"/>
      <c r="F21" s="66"/>
      <c r="G21" s="58"/>
      <c r="H21" s="48">
        <f>SUM(H16:H20)</f>
        <v>2989</v>
      </c>
      <c r="I21" s="48">
        <f t="shared" ref="I21:S21" si="3">SUM(I16:I20)</f>
        <v>107</v>
      </c>
      <c r="J21" s="48">
        <f t="shared" si="3"/>
        <v>101</v>
      </c>
      <c r="K21" s="48">
        <f t="shared" si="3"/>
        <v>248</v>
      </c>
      <c r="L21" s="48">
        <f t="shared" si="3"/>
        <v>234</v>
      </c>
      <c r="M21" s="48">
        <f t="shared" si="3"/>
        <v>405</v>
      </c>
      <c r="N21" s="48">
        <f t="shared" si="3"/>
        <v>447</v>
      </c>
      <c r="O21" s="48">
        <f t="shared" si="3"/>
        <v>473</v>
      </c>
      <c r="P21" s="48">
        <f t="shared" si="3"/>
        <v>614</v>
      </c>
      <c r="Q21" s="48">
        <f t="shared" si="3"/>
        <v>224</v>
      </c>
      <c r="R21" s="48">
        <f t="shared" si="3"/>
        <v>0</v>
      </c>
      <c r="S21" s="48">
        <f t="shared" si="3"/>
        <v>136</v>
      </c>
      <c r="W21" s="1"/>
    </row>
  </sheetData>
  <mergeCells count="1">
    <mergeCell ref="C1:H3"/>
  </mergeCells>
  <pageMargins left="0" right="0" top="0.25" bottom="0.25" header="0.05" footer="0.05"/>
  <pageSetup scale="71" fitToHeight="0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"/>
  <sheetViews>
    <sheetView workbookViewId="0">
      <selection activeCell="K9" sqref="K9"/>
    </sheetView>
  </sheetViews>
  <sheetFormatPr defaultColWidth="9.140625" defaultRowHeight="15" x14ac:dyDescent="0.25"/>
  <cols>
    <col min="1" max="1" width="26.140625" style="1" customWidth="1"/>
    <col min="2" max="2" width="16.42578125" style="67" customWidth="1"/>
    <col min="3" max="3" width="7.85546875" style="8" customWidth="1"/>
    <col min="4" max="4" width="10.28515625" style="8" customWidth="1"/>
    <col min="5" max="5" width="8.28515625" style="1" customWidth="1"/>
    <col min="6" max="6" width="13.7109375" style="67" customWidth="1"/>
    <col min="7" max="7" width="13.5703125" style="59" customWidth="1"/>
    <col min="8" max="8" width="10.5703125" style="25" customWidth="1"/>
    <col min="9" max="10" width="9.140625" style="12"/>
    <col min="11" max="11" width="10.5703125" style="25" customWidth="1"/>
    <col min="12" max="12" width="5.42578125" style="26" bestFit="1" customWidth="1"/>
    <col min="13" max="13" width="5.28515625" style="26" customWidth="1"/>
    <col min="14" max="14" width="8" style="26" bestFit="1" customWidth="1"/>
    <col min="15" max="16" width="7.7109375" style="26" bestFit="1" customWidth="1"/>
    <col min="17" max="22" width="8" style="26" bestFit="1" customWidth="1"/>
    <col min="23" max="24" width="8" style="11" bestFit="1" customWidth="1"/>
    <col min="25" max="25" width="8" style="3" bestFit="1" customWidth="1"/>
    <col min="26" max="26" width="11.5703125" style="1" bestFit="1" customWidth="1"/>
    <col min="27" max="16384" width="9.140625" style="1"/>
  </cols>
  <sheetData>
    <row r="1" spans="1:25" customFormat="1" x14ac:dyDescent="0.25">
      <c r="A1" t="s">
        <v>49</v>
      </c>
      <c r="B1" s="60"/>
      <c r="C1" s="6"/>
      <c r="D1" s="6"/>
      <c r="F1" s="60"/>
      <c r="G1" s="52"/>
      <c r="H1" s="17"/>
      <c r="I1" s="5"/>
      <c r="J1" s="5"/>
      <c r="K1" s="17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9"/>
      <c r="X1" s="9"/>
      <c r="Y1" s="10"/>
    </row>
    <row r="2" spans="1:25" customFormat="1" x14ac:dyDescent="0.25">
      <c r="A2" s="5" t="s">
        <v>50</v>
      </c>
      <c r="B2" s="69"/>
      <c r="C2" s="7"/>
      <c r="D2" s="7"/>
      <c r="F2" s="60"/>
      <c r="G2" s="52"/>
      <c r="H2" s="17"/>
      <c r="I2" s="5"/>
      <c r="J2" s="5"/>
      <c r="K2" s="17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9"/>
      <c r="X2" s="9"/>
      <c r="Y2" s="10"/>
    </row>
    <row r="3" spans="1:25" customFormat="1" x14ac:dyDescent="0.25">
      <c r="B3" s="60"/>
      <c r="C3" s="6"/>
      <c r="D3" s="6"/>
      <c r="F3" s="60"/>
      <c r="G3" s="52"/>
      <c r="H3" s="17"/>
      <c r="I3" s="5"/>
      <c r="J3" s="5"/>
      <c r="K3" s="17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9"/>
      <c r="X3" s="9"/>
      <c r="Y3" s="10"/>
    </row>
    <row r="4" spans="1:25" s="2" customFormat="1" ht="15.75" x14ac:dyDescent="0.25">
      <c r="A4" s="68" t="s">
        <v>47</v>
      </c>
      <c r="B4" s="70" t="s">
        <v>40</v>
      </c>
      <c r="C4" s="36" t="s">
        <v>23</v>
      </c>
      <c r="D4" s="36" t="s">
        <v>22</v>
      </c>
      <c r="E4" s="40" t="s">
        <v>29</v>
      </c>
      <c r="F4" s="61" t="s">
        <v>31</v>
      </c>
      <c r="G4" s="53" t="s">
        <v>0</v>
      </c>
      <c r="H4" s="96" t="s">
        <v>8</v>
      </c>
      <c r="I4" s="95" t="s">
        <v>51</v>
      </c>
      <c r="J4" s="86" t="s">
        <v>52</v>
      </c>
      <c r="K4" s="86"/>
      <c r="L4" s="39"/>
      <c r="M4" s="39"/>
      <c r="N4" s="50">
        <v>7</v>
      </c>
      <c r="O4" s="39" t="s">
        <v>2</v>
      </c>
      <c r="P4" s="39">
        <v>8</v>
      </c>
      <c r="Q4" s="39" t="s">
        <v>3</v>
      </c>
      <c r="R4" s="39">
        <v>9</v>
      </c>
      <c r="S4" s="39" t="s">
        <v>4</v>
      </c>
      <c r="T4" s="39">
        <v>10</v>
      </c>
      <c r="U4" s="39" t="s">
        <v>5</v>
      </c>
      <c r="V4" s="39">
        <v>11</v>
      </c>
      <c r="W4" s="40" t="s">
        <v>6</v>
      </c>
      <c r="X4" s="40">
        <v>12</v>
      </c>
      <c r="Y4" s="40">
        <v>13</v>
      </c>
    </row>
    <row r="5" spans="1:25" x14ac:dyDescent="0.25">
      <c r="A5" s="13"/>
      <c r="B5" s="62" t="s">
        <v>39</v>
      </c>
      <c r="C5" s="14">
        <v>79.989999999999995</v>
      </c>
      <c r="D5" s="14">
        <v>35</v>
      </c>
      <c r="E5" s="13" t="s">
        <v>10</v>
      </c>
      <c r="F5" s="62" t="s">
        <v>32</v>
      </c>
      <c r="G5" s="54" t="s">
        <v>11</v>
      </c>
      <c r="H5" s="80">
        <v>1215</v>
      </c>
      <c r="I5" s="91"/>
      <c r="J5" s="87">
        <f>H5-I6</f>
        <v>1095</v>
      </c>
      <c r="K5" s="87">
        <f>SUM(L5:Y5)</f>
        <v>1215</v>
      </c>
      <c r="L5" s="19"/>
      <c r="M5" s="19"/>
      <c r="N5" s="20">
        <v>12</v>
      </c>
      <c r="O5" s="20">
        <v>46</v>
      </c>
      <c r="P5" s="20">
        <v>48</v>
      </c>
      <c r="Q5" s="20">
        <v>59</v>
      </c>
      <c r="R5" s="20">
        <v>169</v>
      </c>
      <c r="S5" s="20">
        <v>171</v>
      </c>
      <c r="T5" s="20">
        <v>212</v>
      </c>
      <c r="U5" s="20">
        <v>202</v>
      </c>
      <c r="V5" s="20">
        <v>186</v>
      </c>
      <c r="W5" s="21">
        <v>102</v>
      </c>
      <c r="X5" s="21">
        <v>0</v>
      </c>
      <c r="Y5" s="21">
        <v>8</v>
      </c>
    </row>
    <row r="6" spans="1:25" x14ac:dyDescent="0.25">
      <c r="A6" s="72"/>
      <c r="B6" s="73"/>
      <c r="C6" s="74"/>
      <c r="D6" s="74"/>
      <c r="E6" s="72"/>
      <c r="F6" s="73"/>
      <c r="G6" s="75"/>
      <c r="H6" s="81"/>
      <c r="I6" s="92">
        <f>SUM(N6:Y6)</f>
        <v>120</v>
      </c>
      <c r="J6" s="87">
        <f t="shared" ref="J6:J19" si="0">H6-I7</f>
        <v>0</v>
      </c>
      <c r="K6" s="87"/>
      <c r="L6" s="78"/>
      <c r="M6" s="78"/>
      <c r="N6" s="79">
        <v>1.2010008340283571</v>
      </c>
      <c r="O6" s="79">
        <v>4.8040033361134284</v>
      </c>
      <c r="P6" s="79">
        <v>4.8040033361134284</v>
      </c>
      <c r="Q6" s="79">
        <v>6.0050041701417847</v>
      </c>
      <c r="R6" s="79">
        <v>17.214345287739782</v>
      </c>
      <c r="S6" s="79">
        <v>17.514595496246873</v>
      </c>
      <c r="T6" s="79">
        <v>21.618015012510426</v>
      </c>
      <c r="U6" s="79">
        <v>19.01584653878232</v>
      </c>
      <c r="V6" s="79">
        <v>16.814011676396998</v>
      </c>
      <c r="W6" s="79">
        <v>10.208507089241035</v>
      </c>
      <c r="X6" s="79">
        <v>0</v>
      </c>
      <c r="Y6" s="79">
        <v>0.80066722268557133</v>
      </c>
    </row>
    <row r="7" spans="1:25" ht="30" x14ac:dyDescent="0.25">
      <c r="A7" s="13"/>
      <c r="B7" s="62" t="s">
        <v>39</v>
      </c>
      <c r="C7" s="14">
        <v>79.989999999999995</v>
      </c>
      <c r="D7" s="14">
        <v>35</v>
      </c>
      <c r="E7" s="13" t="s">
        <v>12</v>
      </c>
      <c r="F7" s="62" t="s">
        <v>33</v>
      </c>
      <c r="G7" s="54" t="s">
        <v>13</v>
      </c>
      <c r="H7" s="80">
        <v>2318</v>
      </c>
      <c r="I7" s="92"/>
      <c r="J7" s="87">
        <f t="shared" si="0"/>
        <v>2198</v>
      </c>
      <c r="K7" s="87">
        <f t="shared" ref="K7:K19" si="1">SUM(L7:Y7)</f>
        <v>2317</v>
      </c>
      <c r="L7" s="19"/>
      <c r="M7" s="19"/>
      <c r="N7" s="20">
        <v>23</v>
      </c>
      <c r="O7" s="20">
        <v>81</v>
      </c>
      <c r="P7" s="20">
        <v>131</v>
      </c>
      <c r="Q7" s="20">
        <v>222</v>
      </c>
      <c r="R7" s="20">
        <v>269</v>
      </c>
      <c r="S7" s="20">
        <v>376</v>
      </c>
      <c r="T7" s="20">
        <v>374</v>
      </c>
      <c r="U7" s="20">
        <v>365</v>
      </c>
      <c r="V7" s="20">
        <v>247</v>
      </c>
      <c r="W7" s="21">
        <v>149</v>
      </c>
      <c r="X7" s="21">
        <v>44</v>
      </c>
      <c r="Y7" s="21">
        <v>36</v>
      </c>
    </row>
    <row r="8" spans="1:25" x14ac:dyDescent="0.25">
      <c r="A8" s="72"/>
      <c r="B8" s="73"/>
      <c r="C8" s="74"/>
      <c r="D8" s="74"/>
      <c r="E8" s="72"/>
      <c r="F8" s="73"/>
      <c r="G8" s="75"/>
      <c r="H8" s="81"/>
      <c r="I8" s="92">
        <f t="shared" ref="I8:I20" si="2">SUM(N8:Y8)</f>
        <v>119.99999999999999</v>
      </c>
      <c r="J8" s="87">
        <f t="shared" si="0"/>
        <v>0</v>
      </c>
      <c r="K8" s="87"/>
      <c r="L8" s="78"/>
      <c r="M8" s="78"/>
      <c r="N8" s="79">
        <v>0</v>
      </c>
      <c r="O8" s="79">
        <v>3.8485523385300668</v>
      </c>
      <c r="P8" s="79">
        <v>5.7728285077951007</v>
      </c>
      <c r="Q8" s="79">
        <v>11.545657015590201</v>
      </c>
      <c r="R8" s="79">
        <v>15.180400890868597</v>
      </c>
      <c r="S8" s="79">
        <v>19.56347438752784</v>
      </c>
      <c r="T8" s="79">
        <v>35.706013363028951</v>
      </c>
      <c r="U8" s="79">
        <v>4.8106904231625833</v>
      </c>
      <c r="V8" s="79">
        <v>11.278396436525613</v>
      </c>
      <c r="W8" s="79">
        <v>8.0178173719376389</v>
      </c>
      <c r="X8" s="79">
        <v>2.3518930957683741</v>
      </c>
      <c r="Y8" s="79">
        <v>1.9242761692650334</v>
      </c>
    </row>
    <row r="9" spans="1:25" x14ac:dyDescent="0.25">
      <c r="A9" s="13"/>
      <c r="B9" s="62" t="s">
        <v>39</v>
      </c>
      <c r="C9" s="14">
        <v>69</v>
      </c>
      <c r="D9" s="14">
        <v>33</v>
      </c>
      <c r="E9" s="13" t="s">
        <v>24</v>
      </c>
      <c r="F9" s="62" t="s">
        <v>34</v>
      </c>
      <c r="G9" s="54" t="s">
        <v>25</v>
      </c>
      <c r="H9" s="80">
        <v>462</v>
      </c>
      <c r="I9" s="92"/>
      <c r="J9" s="87">
        <f t="shared" si="0"/>
        <v>-86</v>
      </c>
      <c r="K9" s="87">
        <f>SUM(L9:Y9)</f>
        <v>551</v>
      </c>
      <c r="L9" s="19"/>
      <c r="M9" s="19"/>
      <c r="N9" s="19"/>
      <c r="O9" s="20">
        <v>14</v>
      </c>
      <c r="P9" s="20">
        <v>28</v>
      </c>
      <c r="Q9" s="20">
        <v>74</v>
      </c>
      <c r="R9" s="20">
        <v>94</v>
      </c>
      <c r="S9" s="20">
        <v>94</v>
      </c>
      <c r="T9" s="20">
        <v>95</v>
      </c>
      <c r="U9" s="20">
        <v>67</v>
      </c>
      <c r="V9" s="20">
        <v>48</v>
      </c>
      <c r="W9" s="21">
        <v>0</v>
      </c>
      <c r="X9" s="21">
        <v>17</v>
      </c>
      <c r="Y9" s="21">
        <v>20</v>
      </c>
    </row>
    <row r="10" spans="1:25" x14ac:dyDescent="0.25">
      <c r="A10" s="72"/>
      <c r="B10" s="73"/>
      <c r="C10" s="74"/>
      <c r="D10" s="74"/>
      <c r="E10" s="72"/>
      <c r="F10" s="73"/>
      <c r="G10" s="75"/>
      <c r="H10" s="81"/>
      <c r="I10" s="92">
        <f t="shared" si="2"/>
        <v>548</v>
      </c>
      <c r="J10" s="87">
        <f t="shared" si="0"/>
        <v>0</v>
      </c>
      <c r="K10" s="87"/>
      <c r="L10" s="78"/>
      <c r="M10" s="78"/>
      <c r="N10" s="79">
        <v>0</v>
      </c>
      <c r="O10" s="79">
        <v>14</v>
      </c>
      <c r="P10" s="79">
        <v>28</v>
      </c>
      <c r="Q10" s="79">
        <v>74</v>
      </c>
      <c r="R10" s="79">
        <v>94</v>
      </c>
      <c r="S10" s="79">
        <v>102</v>
      </c>
      <c r="T10" s="79">
        <v>96</v>
      </c>
      <c r="U10" s="79">
        <v>55</v>
      </c>
      <c r="V10" s="79">
        <v>48</v>
      </c>
      <c r="W10" s="79">
        <v>0</v>
      </c>
      <c r="X10" s="79">
        <v>17</v>
      </c>
      <c r="Y10" s="79">
        <v>20</v>
      </c>
    </row>
    <row r="11" spans="1:25" x14ac:dyDescent="0.25">
      <c r="A11" s="15"/>
      <c r="B11" s="62" t="s">
        <v>39</v>
      </c>
      <c r="C11" s="14">
        <v>69</v>
      </c>
      <c r="D11" s="14">
        <v>33</v>
      </c>
      <c r="E11" s="13" t="s">
        <v>24</v>
      </c>
      <c r="F11" s="62" t="s">
        <v>34</v>
      </c>
      <c r="G11" s="54" t="s">
        <v>26</v>
      </c>
      <c r="H11" s="80">
        <v>556</v>
      </c>
      <c r="I11" s="92"/>
      <c r="J11" s="87">
        <f t="shared" si="0"/>
        <v>556</v>
      </c>
      <c r="K11" s="87">
        <f t="shared" si="1"/>
        <v>569</v>
      </c>
      <c r="L11" s="19"/>
      <c r="M11" s="19"/>
      <c r="N11" s="19"/>
      <c r="O11" s="20">
        <v>29</v>
      </c>
      <c r="P11" s="20">
        <v>29</v>
      </c>
      <c r="Q11" s="20">
        <v>82</v>
      </c>
      <c r="R11" s="20">
        <v>86</v>
      </c>
      <c r="S11" s="20">
        <v>94</v>
      </c>
      <c r="T11" s="20">
        <v>103</v>
      </c>
      <c r="U11" s="20">
        <v>62</v>
      </c>
      <c r="V11" s="20">
        <v>47</v>
      </c>
      <c r="W11" s="21">
        <v>0</v>
      </c>
      <c r="X11" s="21">
        <v>19</v>
      </c>
      <c r="Y11" s="21">
        <v>18</v>
      </c>
    </row>
    <row r="12" spans="1:25" x14ac:dyDescent="0.25">
      <c r="A12" s="15"/>
      <c r="B12" s="62"/>
      <c r="C12" s="14"/>
      <c r="D12" s="14"/>
      <c r="E12" s="13"/>
      <c r="F12" s="62"/>
      <c r="G12" s="54"/>
      <c r="H12" s="80"/>
      <c r="I12" s="92">
        <f>SUM(L12:Y12)</f>
        <v>0</v>
      </c>
      <c r="J12" s="87">
        <f t="shared" si="0"/>
        <v>0</v>
      </c>
      <c r="K12" s="87">
        <f t="shared" si="1"/>
        <v>0</v>
      </c>
      <c r="L12" s="19"/>
      <c r="M12" s="19"/>
      <c r="N12" s="19"/>
      <c r="O12" s="20"/>
      <c r="P12" s="20"/>
      <c r="Q12" s="20"/>
      <c r="R12" s="20"/>
      <c r="S12" s="20"/>
      <c r="T12" s="20"/>
      <c r="U12" s="20"/>
      <c r="V12" s="20"/>
      <c r="W12" s="21"/>
      <c r="X12" s="21"/>
      <c r="Y12" s="21"/>
    </row>
    <row r="13" spans="1:25" x14ac:dyDescent="0.25">
      <c r="A13" s="15"/>
      <c r="B13" s="62" t="s">
        <v>41</v>
      </c>
      <c r="C13" s="14">
        <v>69</v>
      </c>
      <c r="D13" s="14">
        <v>33</v>
      </c>
      <c r="E13" s="13" t="s">
        <v>37</v>
      </c>
      <c r="F13" s="62" t="s">
        <v>38</v>
      </c>
      <c r="G13" s="54" t="s">
        <v>42</v>
      </c>
      <c r="H13" s="80">
        <v>263</v>
      </c>
      <c r="I13" s="92"/>
      <c r="J13" s="87">
        <f t="shared" si="0"/>
        <v>263</v>
      </c>
      <c r="K13" s="87">
        <f t="shared" si="1"/>
        <v>262</v>
      </c>
      <c r="L13" s="19"/>
      <c r="M13" s="19"/>
      <c r="N13" s="21">
        <v>12</v>
      </c>
      <c r="O13" s="21">
        <v>60</v>
      </c>
      <c r="P13" s="21">
        <v>0</v>
      </c>
      <c r="Q13" s="21">
        <v>0</v>
      </c>
      <c r="R13" s="21">
        <v>0</v>
      </c>
      <c r="S13" s="21">
        <v>12</v>
      </c>
      <c r="T13" s="21">
        <v>0</v>
      </c>
      <c r="U13" s="21">
        <v>0</v>
      </c>
      <c r="V13" s="21">
        <v>0</v>
      </c>
      <c r="W13" s="21">
        <v>0</v>
      </c>
      <c r="X13" s="21">
        <v>23</v>
      </c>
      <c r="Y13" s="21">
        <v>155</v>
      </c>
    </row>
    <row r="14" spans="1:25" x14ac:dyDescent="0.25">
      <c r="A14" s="15"/>
      <c r="B14" s="62"/>
      <c r="C14" s="14"/>
      <c r="D14" s="14"/>
      <c r="E14" s="13"/>
      <c r="F14" s="62"/>
      <c r="G14" s="54"/>
      <c r="H14" s="80"/>
      <c r="I14" s="92">
        <f>SUM(L14:Y14)</f>
        <v>0</v>
      </c>
      <c r="J14" s="87">
        <f t="shared" si="0"/>
        <v>0</v>
      </c>
      <c r="K14" s="87">
        <f t="shared" si="1"/>
        <v>0</v>
      </c>
      <c r="L14" s="19"/>
      <c r="M14" s="19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x14ac:dyDescent="0.25">
      <c r="A15" s="15"/>
      <c r="B15" s="62" t="s">
        <v>41</v>
      </c>
      <c r="C15" s="14">
        <v>69</v>
      </c>
      <c r="D15" s="14">
        <v>33</v>
      </c>
      <c r="E15" s="13" t="s">
        <v>37</v>
      </c>
      <c r="F15" s="62" t="s">
        <v>38</v>
      </c>
      <c r="G15" s="54" t="s">
        <v>43</v>
      </c>
      <c r="H15" s="80">
        <v>1547</v>
      </c>
      <c r="I15" s="92"/>
      <c r="J15" s="87">
        <f t="shared" si="0"/>
        <v>947.00000000000011</v>
      </c>
      <c r="K15" s="87">
        <f t="shared" si="1"/>
        <v>1595</v>
      </c>
      <c r="L15" s="19"/>
      <c r="M15" s="19"/>
      <c r="N15" s="21">
        <v>24</v>
      </c>
      <c r="O15" s="21">
        <v>120</v>
      </c>
      <c r="P15" s="21">
        <v>12</v>
      </c>
      <c r="Q15" s="21">
        <v>204</v>
      </c>
      <c r="R15" s="21">
        <v>123</v>
      </c>
      <c r="S15" s="21">
        <v>262</v>
      </c>
      <c r="T15" s="21">
        <v>108</v>
      </c>
      <c r="U15" s="21">
        <v>239</v>
      </c>
      <c r="V15" s="21">
        <v>144</v>
      </c>
      <c r="W15" s="21">
        <v>0</v>
      </c>
      <c r="X15" s="21">
        <v>179</v>
      </c>
      <c r="Y15" s="21">
        <v>180</v>
      </c>
    </row>
    <row r="16" spans="1:25" x14ac:dyDescent="0.25">
      <c r="A16" s="77"/>
      <c r="B16" s="73"/>
      <c r="C16" s="74"/>
      <c r="D16" s="74"/>
      <c r="E16" s="72"/>
      <c r="F16" s="73"/>
      <c r="G16" s="75"/>
      <c r="H16" s="81"/>
      <c r="I16" s="92">
        <f t="shared" si="2"/>
        <v>599.99999999999989</v>
      </c>
      <c r="J16" s="87">
        <f t="shared" si="0"/>
        <v>0</v>
      </c>
      <c r="K16" s="87"/>
      <c r="L16" s="78"/>
      <c r="M16" s="78"/>
      <c r="N16" s="79">
        <v>7.9558011049723749</v>
      </c>
      <c r="O16" s="79">
        <v>39.77900552486188</v>
      </c>
      <c r="P16" s="79">
        <v>7.9558011049723749</v>
      </c>
      <c r="Q16" s="79">
        <v>71.60220994475138</v>
      </c>
      <c r="R16" s="79">
        <v>47.734806629834253</v>
      </c>
      <c r="S16" s="79">
        <v>86.850828729281758</v>
      </c>
      <c r="T16" s="79">
        <v>39.77900552486188</v>
      </c>
      <c r="U16" s="79">
        <v>127.292817679558</v>
      </c>
      <c r="V16" s="79">
        <v>47.734806629834253</v>
      </c>
      <c r="W16" s="79">
        <v>0</v>
      </c>
      <c r="X16" s="79">
        <v>75.58011049723757</v>
      </c>
      <c r="Y16" s="79">
        <v>47.734806629834253</v>
      </c>
    </row>
    <row r="17" spans="1:25" x14ac:dyDescent="0.25">
      <c r="A17" s="15"/>
      <c r="B17" s="62" t="s">
        <v>41</v>
      </c>
      <c r="C17" s="14">
        <v>69</v>
      </c>
      <c r="D17" s="14">
        <v>33</v>
      </c>
      <c r="E17" s="13" t="s">
        <v>45</v>
      </c>
      <c r="F17" s="62" t="s">
        <v>44</v>
      </c>
      <c r="G17" s="54" t="s">
        <v>43</v>
      </c>
      <c r="H17" s="80">
        <v>962</v>
      </c>
      <c r="I17" s="92"/>
      <c r="J17" s="87">
        <f t="shared" si="0"/>
        <v>362</v>
      </c>
      <c r="K17" s="87">
        <f t="shared" si="1"/>
        <v>987</v>
      </c>
      <c r="L17" s="19"/>
      <c r="M17" s="19"/>
      <c r="N17" s="21">
        <v>24</v>
      </c>
      <c r="O17" s="21">
        <v>120</v>
      </c>
      <c r="P17" s="21">
        <v>0</v>
      </c>
      <c r="Q17" s="21">
        <v>228</v>
      </c>
      <c r="R17" s="21">
        <v>29</v>
      </c>
      <c r="S17" s="21">
        <v>142</v>
      </c>
      <c r="T17" s="21">
        <v>12</v>
      </c>
      <c r="U17" s="21">
        <v>240</v>
      </c>
      <c r="V17" s="21">
        <v>0</v>
      </c>
      <c r="W17" s="21">
        <v>0</v>
      </c>
      <c r="X17" s="21">
        <v>60</v>
      </c>
      <c r="Y17" s="21">
        <v>132</v>
      </c>
    </row>
    <row r="18" spans="1:25" x14ac:dyDescent="0.25">
      <c r="A18" s="77"/>
      <c r="B18" s="73"/>
      <c r="C18" s="74"/>
      <c r="D18" s="74"/>
      <c r="E18" s="72"/>
      <c r="F18" s="73"/>
      <c r="G18" s="75"/>
      <c r="H18" s="81"/>
      <c r="I18" s="92">
        <f t="shared" si="2"/>
        <v>600</v>
      </c>
      <c r="J18" s="87">
        <f t="shared" si="0"/>
        <v>0</v>
      </c>
      <c r="K18" s="87"/>
      <c r="L18" s="78"/>
      <c r="M18" s="78"/>
      <c r="N18" s="79">
        <v>14.663951120162935</v>
      </c>
      <c r="O18" s="79">
        <v>73.319755600814673</v>
      </c>
      <c r="P18" s="79">
        <v>0</v>
      </c>
      <c r="Q18" s="79">
        <v>131.9755600814664</v>
      </c>
      <c r="R18" s="79">
        <v>21.995926680244402</v>
      </c>
      <c r="S18" s="79">
        <v>86.761710794297358</v>
      </c>
      <c r="T18" s="79">
        <v>7.3319755600814673</v>
      </c>
      <c r="U18" s="79">
        <v>146.63951120162935</v>
      </c>
      <c r="V18" s="79">
        <v>0</v>
      </c>
      <c r="W18" s="79">
        <v>0</v>
      </c>
      <c r="X18" s="79">
        <v>36.659877800407337</v>
      </c>
      <c r="Y18" s="79">
        <v>80.651731160896134</v>
      </c>
    </row>
    <row r="19" spans="1:25" x14ac:dyDescent="0.25">
      <c r="A19" s="15"/>
      <c r="B19" s="62" t="s">
        <v>41</v>
      </c>
      <c r="C19" s="14">
        <v>69</v>
      </c>
      <c r="D19" s="14">
        <v>33</v>
      </c>
      <c r="E19" s="13" t="s">
        <v>45</v>
      </c>
      <c r="F19" s="62" t="s">
        <v>44</v>
      </c>
      <c r="G19" s="54" t="s">
        <v>46</v>
      </c>
      <c r="H19" s="80">
        <v>1239</v>
      </c>
      <c r="I19" s="92"/>
      <c r="J19" s="87">
        <f t="shared" si="0"/>
        <v>639.00000000000011</v>
      </c>
      <c r="K19" s="87">
        <f t="shared" si="1"/>
        <v>1260</v>
      </c>
      <c r="L19" s="19"/>
      <c r="M19" s="19"/>
      <c r="N19" s="21">
        <v>24</v>
      </c>
      <c r="O19" s="21">
        <v>120</v>
      </c>
      <c r="P19" s="21">
        <v>48</v>
      </c>
      <c r="Q19" s="21">
        <v>96</v>
      </c>
      <c r="R19" s="21">
        <v>123</v>
      </c>
      <c r="S19" s="21">
        <v>84</v>
      </c>
      <c r="T19" s="21">
        <v>167</v>
      </c>
      <c r="U19" s="21">
        <v>252</v>
      </c>
      <c r="V19" s="21">
        <v>24</v>
      </c>
      <c r="W19" s="21">
        <v>0</v>
      </c>
      <c r="X19" s="21">
        <v>238</v>
      </c>
      <c r="Y19" s="21">
        <v>84</v>
      </c>
    </row>
    <row r="20" spans="1:25" x14ac:dyDescent="0.25">
      <c r="A20" s="77"/>
      <c r="B20" s="73"/>
      <c r="C20" s="74"/>
      <c r="D20" s="74"/>
      <c r="E20" s="72"/>
      <c r="F20" s="73"/>
      <c r="G20" s="75"/>
      <c r="H20" s="81"/>
      <c r="I20" s="92">
        <f t="shared" si="2"/>
        <v>599.99999999999989</v>
      </c>
      <c r="J20" s="87"/>
      <c r="K20" s="87"/>
      <c r="L20" s="78"/>
      <c r="M20" s="78"/>
      <c r="N20" s="79">
        <v>13.675213675213676</v>
      </c>
      <c r="O20" s="79">
        <v>68.376068376068375</v>
      </c>
      <c r="P20" s="79">
        <v>20.512820512820515</v>
      </c>
      <c r="Q20" s="79">
        <v>54.700854700854705</v>
      </c>
      <c r="R20" s="79">
        <v>189.74358974358975</v>
      </c>
      <c r="S20" s="79">
        <v>41.025641025641029</v>
      </c>
      <c r="T20" s="79">
        <v>95.726495726495727</v>
      </c>
      <c r="U20" s="79">
        <v>47.863247863247864</v>
      </c>
      <c r="V20" s="79">
        <v>13.675213675213676</v>
      </c>
      <c r="W20" s="79">
        <v>0</v>
      </c>
      <c r="X20" s="79">
        <v>13.675213675213676</v>
      </c>
      <c r="Y20" s="79">
        <v>41.025641025641029</v>
      </c>
    </row>
    <row r="21" spans="1:25" s="12" customFormat="1" x14ac:dyDescent="0.25">
      <c r="A21" s="41" t="s">
        <v>27</v>
      </c>
      <c r="B21" s="63"/>
      <c r="C21" s="42"/>
      <c r="D21" s="42"/>
      <c r="E21" s="41"/>
      <c r="F21" s="63"/>
      <c r="G21" s="55"/>
      <c r="H21" s="82">
        <f>SUM(H5:H19)</f>
        <v>8562</v>
      </c>
      <c r="I21" s="91">
        <f>SUM(I5:I20)</f>
        <v>2588</v>
      </c>
      <c r="J21" s="88"/>
      <c r="K21" s="88"/>
      <c r="L21" s="44"/>
      <c r="M21" s="44"/>
      <c r="N21" s="45">
        <v>13.201000834028356</v>
      </c>
      <c r="O21" s="45">
        <v>185.65255567464348</v>
      </c>
      <c r="P21" s="45">
        <v>239.57683184390854</v>
      </c>
      <c r="Q21" s="45">
        <v>523.550661185732</v>
      </c>
      <c r="R21" s="45">
        <v>762.39474617860833</v>
      </c>
      <c r="S21" s="45">
        <v>876.07806988377479</v>
      </c>
      <c r="T21" s="45">
        <v>1240.3240283755395</v>
      </c>
      <c r="U21" s="45">
        <v>491.82653696194484</v>
      </c>
      <c r="V21" s="45">
        <v>550.09240811292261</v>
      </c>
      <c r="W21" s="46">
        <f>SUM(W5:W20)</f>
        <v>269.22632446117871</v>
      </c>
      <c r="X21" s="46">
        <v>101.35189309576838</v>
      </c>
      <c r="Y21" s="46">
        <v>106.7249433919506</v>
      </c>
    </row>
    <row r="22" spans="1:25" s="12" customFormat="1" x14ac:dyDescent="0.25">
      <c r="B22" s="64"/>
      <c r="C22" s="16"/>
      <c r="D22" s="16"/>
      <c r="F22" s="64"/>
      <c r="G22" s="56"/>
      <c r="H22" s="27"/>
      <c r="I22" s="93"/>
      <c r="K22" s="27"/>
      <c r="L22" s="28"/>
      <c r="M22" s="28"/>
      <c r="N22" s="29"/>
      <c r="O22" s="29"/>
      <c r="P22" s="29"/>
      <c r="Q22" s="29"/>
      <c r="R22" s="29"/>
      <c r="S22" s="29"/>
      <c r="T22" s="29"/>
      <c r="U22" s="29"/>
      <c r="V22" s="29"/>
      <c r="W22" s="30"/>
      <c r="X22" s="30"/>
      <c r="Y22" s="30"/>
    </row>
    <row r="23" spans="1:25" s="12" customFormat="1" ht="15.75" x14ac:dyDescent="0.25">
      <c r="A23" s="38" t="s">
        <v>48</v>
      </c>
      <c r="B23" s="98" t="s">
        <v>40</v>
      </c>
      <c r="C23" s="33" t="s">
        <v>23</v>
      </c>
      <c r="D23" s="33" t="s">
        <v>22</v>
      </c>
      <c r="E23" s="51" t="s">
        <v>30</v>
      </c>
      <c r="F23" s="65" t="s">
        <v>31</v>
      </c>
      <c r="G23" s="57" t="s">
        <v>0</v>
      </c>
      <c r="H23" s="97" t="s">
        <v>8</v>
      </c>
      <c r="I23" s="95" t="s">
        <v>51</v>
      </c>
      <c r="J23" s="89"/>
      <c r="K23" s="89"/>
      <c r="L23" s="35">
        <v>6</v>
      </c>
      <c r="M23" s="35" t="s">
        <v>1</v>
      </c>
      <c r="N23" s="35">
        <v>7</v>
      </c>
      <c r="O23" s="35" t="s">
        <v>2</v>
      </c>
      <c r="P23" s="35">
        <v>8</v>
      </c>
      <c r="Q23" s="35" t="s">
        <v>3</v>
      </c>
      <c r="R23" s="35">
        <v>9</v>
      </c>
      <c r="S23" s="35" t="s">
        <v>4</v>
      </c>
      <c r="T23" s="35">
        <v>10</v>
      </c>
      <c r="U23" s="35" t="s">
        <v>5</v>
      </c>
      <c r="V23" s="35">
        <v>11</v>
      </c>
      <c r="W23" s="31"/>
      <c r="X23" s="31"/>
      <c r="Y23" s="31"/>
    </row>
    <row r="24" spans="1:25" x14ac:dyDescent="0.25">
      <c r="A24" s="13"/>
      <c r="B24" s="62" t="s">
        <v>39</v>
      </c>
      <c r="C24" s="14">
        <v>85</v>
      </c>
      <c r="D24" s="14">
        <v>37.5</v>
      </c>
      <c r="E24" s="13" t="s">
        <v>14</v>
      </c>
      <c r="F24" s="62" t="s">
        <v>35</v>
      </c>
      <c r="G24" s="54" t="s">
        <v>15</v>
      </c>
      <c r="H24" s="83">
        <v>657</v>
      </c>
      <c r="I24" s="91"/>
      <c r="J24" s="90">
        <f>H24-I25</f>
        <v>166</v>
      </c>
      <c r="K24" s="90">
        <f>SUM(L24:V24)</f>
        <v>669</v>
      </c>
      <c r="L24" s="24">
        <v>0</v>
      </c>
      <c r="M24" s="24">
        <v>0</v>
      </c>
      <c r="N24" s="24">
        <v>0</v>
      </c>
      <c r="O24" s="24">
        <v>0</v>
      </c>
      <c r="P24" s="24">
        <v>239</v>
      </c>
      <c r="Q24" s="24">
        <v>249</v>
      </c>
      <c r="R24" s="24">
        <v>2</v>
      </c>
      <c r="S24" s="24">
        <v>135</v>
      </c>
      <c r="T24" s="24">
        <v>41</v>
      </c>
      <c r="U24" s="24">
        <v>0</v>
      </c>
      <c r="V24" s="24">
        <v>3</v>
      </c>
    </row>
    <row r="25" spans="1:25" x14ac:dyDescent="0.25">
      <c r="A25" s="72"/>
      <c r="B25" s="73"/>
      <c r="C25" s="74"/>
      <c r="D25" s="74"/>
      <c r="E25" s="72"/>
      <c r="F25" s="73"/>
      <c r="G25" s="75"/>
      <c r="H25" s="84"/>
      <c r="I25" s="92">
        <f>SUM(L25:V25)</f>
        <v>491</v>
      </c>
      <c r="J25" s="90">
        <f t="shared" ref="J25:J34" si="3">H25-I26</f>
        <v>0</v>
      </c>
      <c r="K25" s="90"/>
      <c r="L25" s="76">
        <v>0</v>
      </c>
      <c r="M25" s="76">
        <v>0</v>
      </c>
      <c r="N25" s="76">
        <v>0</v>
      </c>
      <c r="O25" s="76">
        <v>210</v>
      </c>
      <c r="P25" s="76">
        <v>217</v>
      </c>
      <c r="Q25" s="76">
        <v>0</v>
      </c>
      <c r="R25" s="76">
        <v>12</v>
      </c>
      <c r="S25" s="76">
        <v>52</v>
      </c>
      <c r="T25" s="76">
        <v>0</v>
      </c>
      <c r="U25" s="76">
        <v>0</v>
      </c>
      <c r="V25" s="76">
        <v>0</v>
      </c>
    </row>
    <row r="26" spans="1:25" x14ac:dyDescent="0.25">
      <c r="A26" s="13"/>
      <c r="B26" s="62" t="s">
        <v>39</v>
      </c>
      <c r="C26" s="14">
        <v>85</v>
      </c>
      <c r="D26" s="14">
        <v>37.5</v>
      </c>
      <c r="E26" s="13" t="s">
        <v>14</v>
      </c>
      <c r="F26" s="62" t="s">
        <v>35</v>
      </c>
      <c r="G26" s="54" t="s">
        <v>9</v>
      </c>
      <c r="H26" s="83">
        <v>71</v>
      </c>
      <c r="I26" s="92"/>
      <c r="J26" s="90">
        <f t="shared" si="3"/>
        <v>-42</v>
      </c>
      <c r="K26" s="90">
        <f t="shared" ref="K26:K32" si="4">SUM(L26:V26)</f>
        <v>71</v>
      </c>
      <c r="L26" s="24">
        <v>0</v>
      </c>
      <c r="M26" s="24">
        <v>36</v>
      </c>
      <c r="N26" s="24">
        <v>0</v>
      </c>
      <c r="O26" s="24">
        <v>0</v>
      </c>
      <c r="P26" s="24">
        <v>14</v>
      </c>
      <c r="Q26" s="24">
        <v>0</v>
      </c>
      <c r="R26" s="24">
        <v>12</v>
      </c>
      <c r="S26" s="24">
        <v>0</v>
      </c>
      <c r="T26" s="24">
        <v>4</v>
      </c>
      <c r="U26" s="24">
        <v>0</v>
      </c>
      <c r="V26" s="24">
        <v>5</v>
      </c>
    </row>
    <row r="27" spans="1:25" x14ac:dyDescent="0.25">
      <c r="A27" s="72"/>
      <c r="B27" s="73"/>
      <c r="C27" s="74"/>
      <c r="D27" s="74"/>
      <c r="E27" s="72"/>
      <c r="F27" s="73"/>
      <c r="G27" s="75"/>
      <c r="H27" s="84"/>
      <c r="I27" s="92">
        <f t="shared" ref="I27:I33" si="5">SUM(L27:V27)</f>
        <v>113</v>
      </c>
      <c r="J27" s="90">
        <f t="shared" si="3"/>
        <v>0</v>
      </c>
      <c r="K27" s="90"/>
      <c r="L27" s="76">
        <v>5</v>
      </c>
      <c r="M27" s="76">
        <v>39</v>
      </c>
      <c r="N27" s="76">
        <v>3</v>
      </c>
      <c r="O27" s="76">
        <v>3</v>
      </c>
      <c r="P27" s="76">
        <v>21</v>
      </c>
      <c r="Q27" s="76">
        <v>21</v>
      </c>
      <c r="R27" s="76">
        <v>17</v>
      </c>
      <c r="S27" s="76">
        <v>4</v>
      </c>
      <c r="T27" s="76">
        <v>0</v>
      </c>
      <c r="U27" s="76">
        <v>0</v>
      </c>
      <c r="V27" s="76">
        <v>0</v>
      </c>
    </row>
    <row r="28" spans="1:25" x14ac:dyDescent="0.25">
      <c r="A28" s="13"/>
      <c r="B28" s="62" t="s">
        <v>39</v>
      </c>
      <c r="C28" s="14">
        <v>79.989999999999995</v>
      </c>
      <c r="D28" s="14">
        <v>35</v>
      </c>
      <c r="E28" s="13" t="s">
        <v>16</v>
      </c>
      <c r="F28" s="62" t="s">
        <v>36</v>
      </c>
      <c r="G28" s="54" t="s">
        <v>17</v>
      </c>
      <c r="H28" s="83">
        <v>2061</v>
      </c>
      <c r="I28" s="92"/>
      <c r="J28" s="90">
        <f t="shared" si="3"/>
        <v>1461</v>
      </c>
      <c r="K28" s="90">
        <f t="shared" si="4"/>
        <v>2074</v>
      </c>
      <c r="L28" s="24">
        <v>57</v>
      </c>
      <c r="M28" s="24">
        <v>99</v>
      </c>
      <c r="N28" s="24">
        <v>137</v>
      </c>
      <c r="O28" s="24">
        <v>183</v>
      </c>
      <c r="P28" s="24">
        <v>270</v>
      </c>
      <c r="Q28" s="24">
        <v>339</v>
      </c>
      <c r="R28" s="24">
        <v>389</v>
      </c>
      <c r="S28" s="24">
        <v>390</v>
      </c>
      <c r="T28" s="24">
        <v>117</v>
      </c>
      <c r="U28" s="24">
        <v>0</v>
      </c>
      <c r="V28" s="24">
        <v>93</v>
      </c>
    </row>
    <row r="29" spans="1:25" x14ac:dyDescent="0.25">
      <c r="A29" s="72"/>
      <c r="B29" s="73"/>
      <c r="C29" s="74"/>
      <c r="D29" s="74"/>
      <c r="E29" s="72"/>
      <c r="F29" s="73"/>
      <c r="G29" s="75"/>
      <c r="H29" s="84"/>
      <c r="I29" s="92">
        <f t="shared" si="5"/>
        <v>600</v>
      </c>
      <c r="J29" s="90">
        <f t="shared" si="3"/>
        <v>0</v>
      </c>
      <c r="K29" s="90"/>
      <c r="L29" s="79">
        <v>28.097560975609753</v>
      </c>
      <c r="M29" s="79">
        <v>38.634146341463413</v>
      </c>
      <c r="N29" s="79">
        <v>42.731707317073166</v>
      </c>
      <c r="O29" s="79">
        <v>43.609756097560975</v>
      </c>
      <c r="P29" s="79">
        <v>87.804878048780481</v>
      </c>
      <c r="Q29" s="79">
        <v>94.829268292682926</v>
      </c>
      <c r="R29" s="79">
        <v>88.682926829268283</v>
      </c>
      <c r="S29" s="79">
        <v>110.63414634146341</v>
      </c>
      <c r="T29" s="79">
        <v>37.756097560975604</v>
      </c>
      <c r="U29" s="79">
        <v>0</v>
      </c>
      <c r="V29" s="79">
        <v>27.219512195121951</v>
      </c>
    </row>
    <row r="30" spans="1:25" ht="30" x14ac:dyDescent="0.25">
      <c r="A30" s="13"/>
      <c r="B30" s="62" t="s">
        <v>39</v>
      </c>
      <c r="C30" s="14">
        <v>79.989999999999995</v>
      </c>
      <c r="D30" s="14">
        <v>35</v>
      </c>
      <c r="E30" s="13" t="s">
        <v>16</v>
      </c>
      <c r="F30" s="62" t="s">
        <v>36</v>
      </c>
      <c r="G30" s="54" t="s">
        <v>18</v>
      </c>
      <c r="H30" s="83">
        <v>1953</v>
      </c>
      <c r="I30" s="92"/>
      <c r="J30" s="90">
        <f t="shared" si="3"/>
        <v>1953</v>
      </c>
      <c r="K30" s="90">
        <f t="shared" si="4"/>
        <v>2073</v>
      </c>
      <c r="L30" s="24">
        <v>96</v>
      </c>
      <c r="M30" s="24">
        <v>108</v>
      </c>
      <c r="N30" s="24">
        <v>145</v>
      </c>
      <c r="O30" s="24">
        <v>137</v>
      </c>
      <c r="P30" s="24">
        <v>288</v>
      </c>
      <c r="Q30" s="24">
        <v>336</v>
      </c>
      <c r="R30" s="24">
        <v>363</v>
      </c>
      <c r="S30" s="24">
        <v>378</v>
      </c>
      <c r="T30" s="24">
        <v>129</v>
      </c>
      <c r="U30" s="24">
        <v>0</v>
      </c>
      <c r="V30" s="24">
        <v>93</v>
      </c>
    </row>
    <row r="31" spans="1:25" x14ac:dyDescent="0.25">
      <c r="A31" s="13"/>
      <c r="B31" s="62"/>
      <c r="C31" s="14"/>
      <c r="D31" s="14"/>
      <c r="E31" s="13"/>
      <c r="F31" s="62"/>
      <c r="G31" s="54"/>
      <c r="H31" s="83"/>
      <c r="I31" s="92">
        <f>SUM(L31:V31)</f>
        <v>0</v>
      </c>
      <c r="J31" s="90">
        <f t="shared" si="3"/>
        <v>0</v>
      </c>
      <c r="K31" s="90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25" ht="30" x14ac:dyDescent="0.25">
      <c r="A32" s="13"/>
      <c r="B32" s="62" t="s">
        <v>39</v>
      </c>
      <c r="C32" s="14">
        <v>79.989999999999995</v>
      </c>
      <c r="D32" s="14">
        <v>35</v>
      </c>
      <c r="E32" s="13" t="s">
        <v>19</v>
      </c>
      <c r="F32" s="62" t="s">
        <v>33</v>
      </c>
      <c r="G32" s="54" t="s">
        <v>21</v>
      </c>
      <c r="H32" s="83">
        <v>769</v>
      </c>
      <c r="I32" s="92"/>
      <c r="J32" s="90">
        <f t="shared" si="3"/>
        <v>24</v>
      </c>
      <c r="K32" s="90">
        <f t="shared" si="4"/>
        <v>758</v>
      </c>
      <c r="L32" s="24">
        <v>93</v>
      </c>
      <c r="M32" s="24">
        <v>0</v>
      </c>
      <c r="N32" s="24">
        <v>175</v>
      </c>
      <c r="O32" s="24">
        <v>72</v>
      </c>
      <c r="P32" s="24">
        <v>144</v>
      </c>
      <c r="Q32" s="24">
        <v>105</v>
      </c>
      <c r="R32" s="24">
        <v>1</v>
      </c>
      <c r="S32" s="24">
        <v>147</v>
      </c>
      <c r="T32" s="24">
        <v>0</v>
      </c>
      <c r="U32" s="24">
        <v>0</v>
      </c>
      <c r="V32" s="24">
        <v>21</v>
      </c>
    </row>
    <row r="33" spans="1:26" x14ac:dyDescent="0.25">
      <c r="A33" s="72"/>
      <c r="B33" s="73"/>
      <c r="C33" s="74"/>
      <c r="D33" s="74"/>
      <c r="E33" s="72"/>
      <c r="F33" s="73"/>
      <c r="G33" s="75"/>
      <c r="H33" s="84"/>
      <c r="I33" s="92">
        <f t="shared" si="5"/>
        <v>745</v>
      </c>
      <c r="J33" s="90">
        <f t="shared" si="3"/>
        <v>0</v>
      </c>
      <c r="K33" s="90"/>
      <c r="L33" s="79">
        <v>101</v>
      </c>
      <c r="M33" s="79">
        <v>0</v>
      </c>
      <c r="N33" s="79">
        <v>130</v>
      </c>
      <c r="O33" s="79">
        <v>204</v>
      </c>
      <c r="P33" s="79">
        <v>0</v>
      </c>
      <c r="Q33" s="79">
        <v>97</v>
      </c>
      <c r="R33" s="79">
        <v>0</v>
      </c>
      <c r="S33" s="79">
        <v>0</v>
      </c>
      <c r="T33" s="79">
        <v>92</v>
      </c>
      <c r="U33" s="79">
        <v>0</v>
      </c>
      <c r="V33" s="79">
        <v>121</v>
      </c>
    </row>
    <row r="34" spans="1:26" ht="30" x14ac:dyDescent="0.25">
      <c r="A34" s="13"/>
      <c r="B34" s="62" t="s">
        <v>39</v>
      </c>
      <c r="C34" s="14">
        <v>79.989999999999995</v>
      </c>
      <c r="D34" s="14">
        <v>35</v>
      </c>
      <c r="E34" s="13" t="s">
        <v>19</v>
      </c>
      <c r="F34" s="62" t="s">
        <v>33</v>
      </c>
      <c r="G34" s="54" t="s">
        <v>20</v>
      </c>
      <c r="H34" s="83">
        <v>945</v>
      </c>
      <c r="I34" s="92"/>
      <c r="J34" s="90">
        <f t="shared" si="3"/>
        <v>945</v>
      </c>
      <c r="K34" s="90">
        <f>SUM(L34:V34)</f>
        <v>957</v>
      </c>
      <c r="L34" s="24">
        <v>123</v>
      </c>
      <c r="M34" s="24">
        <v>23</v>
      </c>
      <c r="N34" s="24">
        <v>162</v>
      </c>
      <c r="O34" s="24">
        <v>236</v>
      </c>
      <c r="P34" s="24">
        <v>12</v>
      </c>
      <c r="Q34" s="24">
        <v>109</v>
      </c>
      <c r="R34" s="24">
        <v>36</v>
      </c>
      <c r="S34" s="24">
        <v>12</v>
      </c>
      <c r="T34" s="24">
        <v>105</v>
      </c>
      <c r="U34" s="24">
        <v>0</v>
      </c>
      <c r="V34" s="24">
        <v>139</v>
      </c>
    </row>
    <row r="35" spans="1:26" x14ac:dyDescent="0.25">
      <c r="A35" s="13"/>
      <c r="B35" s="62"/>
      <c r="C35" s="14"/>
      <c r="D35" s="14"/>
      <c r="E35" s="13"/>
      <c r="F35" s="62"/>
      <c r="G35" s="54"/>
      <c r="H35" s="83"/>
      <c r="I35" s="92">
        <f>SUM(L35:V35)</f>
        <v>0</v>
      </c>
      <c r="J35" s="90"/>
      <c r="K35" s="90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</row>
    <row r="36" spans="1:26" x14ac:dyDescent="0.25">
      <c r="A36" s="32" t="s">
        <v>28</v>
      </c>
      <c r="B36" s="66"/>
      <c r="C36" s="47"/>
      <c r="D36" s="47"/>
      <c r="E36" s="32"/>
      <c r="F36" s="66"/>
      <c r="G36" s="58"/>
      <c r="H36" s="85">
        <f>SUM(H24:H34)</f>
        <v>6456</v>
      </c>
      <c r="I36" s="91">
        <f>SUM(I24:I34)</f>
        <v>1949</v>
      </c>
      <c r="J36" s="90"/>
      <c r="K36" s="90">
        <f>SUM(L36:V36)</f>
        <v>8236.0000000000018</v>
      </c>
      <c r="L36" s="49">
        <v>513.09756097560978</v>
      </c>
      <c r="M36" s="49">
        <v>341.63414634146341</v>
      </c>
      <c r="N36" s="49">
        <v>807.73170731707296</v>
      </c>
      <c r="O36" s="49">
        <v>1115.6097560975609</v>
      </c>
      <c r="P36" s="49">
        <v>1300.8048780487804</v>
      </c>
      <c r="Q36" s="49">
        <v>1342.8292682926831</v>
      </c>
      <c r="R36" s="49">
        <v>839.68292682926835</v>
      </c>
      <c r="S36" s="49">
        <v>944.63414634146341</v>
      </c>
      <c r="T36" s="49">
        <v>521.7560975609756</v>
      </c>
      <c r="U36" s="49">
        <v>0</v>
      </c>
      <c r="V36" s="49">
        <v>508.21951219512198</v>
      </c>
      <c r="Y36" s="1"/>
    </row>
    <row r="37" spans="1:26" x14ac:dyDescent="0.25">
      <c r="Z37" s="4"/>
    </row>
    <row r="40" spans="1:26" x14ac:dyDescent="0.25">
      <c r="I40" s="94"/>
      <c r="J40" s="94"/>
    </row>
    <row r="41" spans="1:26" x14ac:dyDescent="0.25">
      <c r="I41" s="94"/>
      <c r="J41" s="94"/>
    </row>
  </sheetData>
  <pageMargins left="0.7" right="0.7" top="0.75" bottom="0.75" header="0.3" footer="0.3"/>
  <pageSetup scale="50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2019-04-09T16:43:52Z</cp:lastPrinted>
  <dcterms:created xsi:type="dcterms:W3CDTF">2017-08-25T18:17:26Z</dcterms:created>
  <dcterms:modified xsi:type="dcterms:W3CDTF">2019-04-18T17:40:29Z</dcterms:modified>
</cp:coreProperties>
</file>